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eberi\Desktop\PLANOVI\PLAN 2023\"/>
    </mc:Choice>
  </mc:AlternateContent>
  <bookViews>
    <workbookView xWindow="0" yWindow="0" windowWidth="28800" windowHeight="11835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7" l="1"/>
  <c r="I34" i="7"/>
  <c r="I48" i="7"/>
  <c r="J14" i="1" l="1"/>
  <c r="J11" i="1"/>
  <c r="I14" i="1"/>
  <c r="I11" i="1"/>
  <c r="H14" i="1"/>
  <c r="H11" i="1" l="1"/>
  <c r="J8" i="1" l="1"/>
  <c r="I8" i="1"/>
  <c r="H8" i="1"/>
  <c r="G11" i="1"/>
  <c r="F11" i="1"/>
  <c r="F8" i="1"/>
  <c r="F44" i="3" l="1"/>
  <c r="F41" i="3" s="1"/>
  <c r="F31" i="3"/>
  <c r="F27" i="3"/>
  <c r="E41" i="3"/>
  <c r="E44" i="3"/>
  <c r="E31" i="3"/>
  <c r="E27" i="3"/>
  <c r="F10" i="3"/>
  <c r="E10" i="3"/>
  <c r="E26" i="3" l="1"/>
  <c r="F26" i="3"/>
  <c r="I31" i="3"/>
  <c r="I27" i="3"/>
  <c r="H31" i="3"/>
  <c r="H27" i="3"/>
  <c r="G45" i="3"/>
  <c r="G46" i="3"/>
  <c r="G31" i="3"/>
  <c r="G27" i="3"/>
  <c r="H42" i="3"/>
  <c r="I46" i="3"/>
  <c r="H46" i="3"/>
  <c r="I45" i="3"/>
  <c r="H45" i="3"/>
  <c r="I10" i="3"/>
  <c r="H10" i="3"/>
  <c r="G10" i="3"/>
  <c r="I44" i="3" l="1"/>
  <c r="I41" i="3" s="1"/>
  <c r="G44" i="3"/>
  <c r="G41" i="3" s="1"/>
  <c r="G26" i="3" s="1"/>
  <c r="H44" i="3"/>
  <c r="H41" i="3" s="1"/>
  <c r="H26" i="3" s="1"/>
  <c r="I26" i="3"/>
</calcChain>
</file>

<file path=xl/sharedStrings.xml><?xml version="1.0" encoding="utf-8"?>
<sst xmlns="http://schemas.openxmlformats.org/spreadsheetml/2006/main" count="822" uniqueCount="234">
  <si>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</si>
  <si>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</si>
  <si>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</si>
  <si>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</si>
  <si>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</si>
  <si>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</si>
  <si>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</si>
  <si>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</si>
  <si>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</si>
  <si>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</si>
  <si>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</si>
  <si>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</si>
  <si>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</si>
  <si>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</si>
  <si>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</si>
  <si>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</si>
  <si>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</si>
  <si>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</si>
  <si>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</si>
  <si>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</si>
  <si>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</si>
  <si>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</si>
  <si>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</si>
  <si>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</si>
  <si>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</si>
  <si>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</si>
  <si>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</si>
  <si>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</si>
  <si>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</si>
  <si>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</si>
  <si>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</si>
  <si>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</si>
  <si>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</si>
  <si>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</si>
  <si>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</si>
  <si>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</si>
  <si>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</si>
  <si>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</si>
  <si>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</si>
  <si>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</si>
  <si>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</si>
  <si>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</si>
  <si>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</si>
  <si>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</si>
  <si>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</si>
  <si>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</si>
  <si>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</si>
  <si>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</si>
  <si>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</si>
  <si>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</si>
  <si>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</si>
  <si>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</si>
  <si>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</si>
  <si>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</si>
  <si>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</si>
  <si>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FINANCIJSKI PLAN PRORAČUNSKOG KORISNIKA JEDINICE LOKALNE I PODRUČNE (REGIONALNE) SAMOUPRAVE 
ZA 2023. I PROJEKCIJA ZA 2024. I 2025. GODINU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</si>
  <si>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</si>
  <si>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</si>
  <si>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</si>
  <si>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9 OBRAZOVANJE</t>
  </si>
  <si>
    <t>91 PREDŠKOLSKO I OSNOVNO OBRAZOVANJE</t>
  </si>
  <si>
    <t xml:space="preserve">912 OSNOVNO OBRAZOVANJE </t>
  </si>
  <si>
    <t xml:space="preserve">Prihodi po posebnim propisima </t>
  </si>
  <si>
    <t>Prihodi od prodaje proizvoda i robe te pruženih usluga</t>
  </si>
  <si>
    <t>Postrojenja i oprema</t>
  </si>
  <si>
    <t>Knjige, umjetnička djela i ostale izložbene vrijednosti</t>
  </si>
  <si>
    <t>Ostali financijski rashodi</t>
  </si>
  <si>
    <t>Ostale naknade građanima i kućanstvima iz proračuna</t>
  </si>
  <si>
    <t>Plaće</t>
  </si>
  <si>
    <t>Doprinosi na plaće</t>
  </si>
  <si>
    <t>Ostali rashodi za zaposlene</t>
  </si>
  <si>
    <t>Naknade troškova zaposlenima</t>
  </si>
  <si>
    <t>Rashodi za materijal i energiju</t>
  </si>
  <si>
    <t>Rashodi za usluge</t>
  </si>
  <si>
    <t>Ostali nespomenuti rashodi poslovanja</t>
  </si>
  <si>
    <t>Nematerijalna imovina</t>
  </si>
  <si>
    <t>OSNOVNA ŠKOLA VIJENAC</t>
  </si>
  <si>
    <t>A106001</t>
  </si>
  <si>
    <t>REDOVNA DJELATNOST OSNOVNIH ŠKOLA</t>
  </si>
  <si>
    <t>FINANCIRANJE TEMELJEM KRITERIJA</t>
  </si>
  <si>
    <t>A106002</t>
  </si>
  <si>
    <t>FINANCIRANJE TEMELJEM STVARNIH TROŠKOVA</t>
  </si>
  <si>
    <t/>
  </si>
  <si>
    <t xml:space="preserve">Korisnik </t>
  </si>
  <si>
    <t>PK034</t>
  </si>
  <si>
    <t>OŠ Vijenac</t>
  </si>
  <si>
    <t xml:space="preserve">Izvor </t>
  </si>
  <si>
    <t>1.</t>
  </si>
  <si>
    <t>Opći prihodi i primitci</t>
  </si>
  <si>
    <t>1.1.</t>
  </si>
  <si>
    <t>Opći prihodi i primitci (nenamjenski)</t>
  </si>
  <si>
    <t xml:space="preserve">1.1.1.    </t>
  </si>
  <si>
    <t>Prihodi iz nadležnog proračuna - PK Osnovne škole</t>
  </si>
  <si>
    <t>Glavni program</t>
  </si>
  <si>
    <t>A00</t>
  </si>
  <si>
    <t>NOVA PROGRAMSKA KLASIFIKACIJA</t>
  </si>
  <si>
    <t>Program</t>
  </si>
  <si>
    <t>1060</t>
  </si>
  <si>
    <t>Aktivnost</t>
  </si>
  <si>
    <t>Razdjel</t>
  </si>
  <si>
    <t>204</t>
  </si>
  <si>
    <t>UPRAVNI ODJEL ZA DRUŠTVENE DJELATNOSTI</t>
  </si>
  <si>
    <t>Glava</t>
  </si>
  <si>
    <t>20403</t>
  </si>
  <si>
    <t>OSNOVNE ŠKOLE</t>
  </si>
  <si>
    <t>Proračunski korisnik</t>
  </si>
  <si>
    <t>9458</t>
  </si>
  <si>
    <t>OŠ VIJENAC</t>
  </si>
  <si>
    <t>321</t>
  </si>
  <si>
    <t>R1082</t>
  </si>
  <si>
    <t>322</t>
  </si>
  <si>
    <t>R1083</t>
  </si>
  <si>
    <t>R1089</t>
  </si>
  <si>
    <t>1062</t>
  </si>
  <si>
    <t>ULAGANJE U OBJEKTE OSNOVNIH ŠKOLA</t>
  </si>
  <si>
    <t>A106201</t>
  </si>
  <si>
    <t>TEKUĆI POPRAVCI</t>
  </si>
  <si>
    <t>323</t>
  </si>
  <si>
    <t>R1125</t>
  </si>
  <si>
    <t>Rashodi za usluge (fotonaponske ploče)</t>
  </si>
  <si>
    <t xml:space="preserve">1.1.2.    </t>
  </si>
  <si>
    <t>Opći prihodi (nenamjenski) - PK Osnovne škole</t>
  </si>
  <si>
    <t>A106004</t>
  </si>
  <si>
    <t>RASHODI ZA ZAPOSLENE U OSNOVNIM ŠKOLAMA</t>
  </si>
  <si>
    <t>311</t>
  </si>
  <si>
    <t>Plaće (Bruto)</t>
  </si>
  <si>
    <t>R1099</t>
  </si>
  <si>
    <t>Plaće (Bruto) - psiholog</t>
  </si>
  <si>
    <t>313</t>
  </si>
  <si>
    <t>Doprinosi na plaće - psiholog</t>
  </si>
  <si>
    <t>1061</t>
  </si>
  <si>
    <t>POSEBNI PROGRAMI OSNOVNIH ŠKOLA</t>
  </si>
  <si>
    <t>A106106</t>
  </si>
  <si>
    <t>PRODUŽENI BORAVAK</t>
  </si>
  <si>
    <t>R1115</t>
  </si>
  <si>
    <t>312</t>
  </si>
  <si>
    <t>R1116</t>
  </si>
  <si>
    <t>R1118</t>
  </si>
  <si>
    <t>1.2.</t>
  </si>
  <si>
    <t>Decentralizirana funkcija-osnovno školstvo</t>
  </si>
  <si>
    <t>R1084</t>
  </si>
  <si>
    <t>R1085</t>
  </si>
  <si>
    <t>R1086</t>
  </si>
  <si>
    <t>329</t>
  </si>
  <si>
    <t>R1087</t>
  </si>
  <si>
    <t>343</t>
  </si>
  <si>
    <t>R1088</t>
  </si>
  <si>
    <t>R1090</t>
  </si>
  <si>
    <t>R1091</t>
  </si>
  <si>
    <t>A106202</t>
  </si>
  <si>
    <t>UREĐENJE I OPREMANJE ŠKOLA</t>
  </si>
  <si>
    <t>422</t>
  </si>
  <si>
    <t>R1126</t>
  </si>
  <si>
    <t>2.</t>
  </si>
  <si>
    <t>2.2.</t>
  </si>
  <si>
    <t>Vlastiti prihod - proračunski korisnici</t>
  </si>
  <si>
    <t>R1092</t>
  </si>
  <si>
    <t>R1093</t>
  </si>
  <si>
    <t>R1094</t>
  </si>
  <si>
    <t>R1095</t>
  </si>
  <si>
    <t>R1096</t>
  </si>
  <si>
    <t>424</t>
  </si>
  <si>
    <t>R1127</t>
  </si>
  <si>
    <t>3.</t>
  </si>
  <si>
    <t>Prihodi za posebne namjene</t>
  </si>
  <si>
    <t>3.9.</t>
  </si>
  <si>
    <t>Prihodi po posebnim ugovorima/Naknada za neizgrađena parkir.</t>
  </si>
  <si>
    <t>3.9.1</t>
  </si>
  <si>
    <t>Prihodi po posebnim propisima - proračunski korisnici</t>
  </si>
  <si>
    <t>A106102</t>
  </si>
  <si>
    <t>ŠKOLSKA KUHINJA</t>
  </si>
  <si>
    <t>R1106</t>
  </si>
  <si>
    <t>R1107</t>
  </si>
  <si>
    <t>R1119</t>
  </si>
  <si>
    <t>R1120</t>
  </si>
  <si>
    <t>R1121</t>
  </si>
  <si>
    <t>R1122</t>
  </si>
  <si>
    <t>4.</t>
  </si>
  <si>
    <t>Pomoći</t>
  </si>
  <si>
    <t>4.1.</t>
  </si>
  <si>
    <t>Tekuće pomoći iz državnog proračuna</t>
  </si>
  <si>
    <t>4.1.1.</t>
  </si>
  <si>
    <t>Pomoći - proračunski korisnici</t>
  </si>
  <si>
    <t>R1101</t>
  </si>
  <si>
    <t>R1102</t>
  </si>
  <si>
    <t>A106005</t>
  </si>
  <si>
    <t>OSTALI RASHODI ZA ZAPOSLENE U OSNOVNOM ŠKOLSTVU</t>
  </si>
  <si>
    <t>R1103</t>
  </si>
  <si>
    <t>R1104</t>
  </si>
  <si>
    <t>R1105</t>
  </si>
  <si>
    <t>A106104</t>
  </si>
  <si>
    <t>STRUČNA VIJEĆA, MENTORSTVA, NATJECANJA, STRUČNI ISPITI I KURIKULARNA REFORMA</t>
  </si>
  <si>
    <t>R1108</t>
  </si>
  <si>
    <t>R1109</t>
  </si>
  <si>
    <t>R1110</t>
  </si>
  <si>
    <t>R1111</t>
  </si>
  <si>
    <t>Rashodi za materijal i energiju-kulikularna reforma</t>
  </si>
  <si>
    <t>R1112</t>
  </si>
  <si>
    <t>R1113</t>
  </si>
  <si>
    <t>Ostali nespomenuti rashodi poslovanja-kulikularna reforma</t>
  </si>
  <si>
    <t>372</t>
  </si>
  <si>
    <t>R1114</t>
  </si>
  <si>
    <t>412</t>
  </si>
  <si>
    <t>R1128</t>
  </si>
  <si>
    <t>R1129</t>
  </si>
  <si>
    <t>Postrojenja i oprema - kulikularna reforma</t>
  </si>
  <si>
    <t>R1130</t>
  </si>
  <si>
    <t>Knjige- udžbenici</t>
  </si>
  <si>
    <t>4.6.</t>
  </si>
  <si>
    <t>Tekuće pomoći temeljem prijenos sredstava EU i od međ. org.</t>
  </si>
  <si>
    <t>Tekući projekt</t>
  </si>
  <si>
    <t>T106112</t>
  </si>
  <si>
    <t>ŠKOLSKA SHEMA 2</t>
  </si>
  <si>
    <t>R1123</t>
  </si>
  <si>
    <t>R1124</t>
  </si>
  <si>
    <t>5.</t>
  </si>
  <si>
    <t>Donacije</t>
  </si>
  <si>
    <t>5.1.</t>
  </si>
  <si>
    <t>Tekuće donacije</t>
  </si>
  <si>
    <t>5.1.2</t>
  </si>
  <si>
    <t>Tekuće donacije - PRORAČUNSKI KORISNICI</t>
  </si>
  <si>
    <t>R1097</t>
  </si>
  <si>
    <t>6.</t>
  </si>
  <si>
    <t>Prihodi od nefinancijske imovine i nadoknade štete s osnova</t>
  </si>
  <si>
    <t>6.5.</t>
  </si>
  <si>
    <t>Prihodi od nefininancijske imovine i naknade štete - PK</t>
  </si>
  <si>
    <t>R1098</t>
  </si>
  <si>
    <t>RMMM</t>
  </si>
  <si>
    <t>Rashodi za materijal i energiju- Biosigurnost</t>
  </si>
  <si>
    <t>Ostali nespomenuti rashofi poslovanja- Biosigurnost</t>
  </si>
  <si>
    <t>Ostali nespomenuti rashodi poslovanja- Biosigurnost</t>
  </si>
  <si>
    <t>Projektna dokumentacija-ušteda energije</t>
  </si>
  <si>
    <t>820+J4J41:L56</t>
  </si>
  <si>
    <t>Višak/Manjak prihoda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</si>
</sst>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A]#,##0.00;\-\ #,##0.00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1"/>
      <color rgb="FF000000"/>
      <name val="Calibri"/>
      <family val="2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A3C9B9"/>
      </patternFill>
    </fill>
    <fill>
      <patternFill patternType="solid">
        <fgColor theme="0"/>
        <bgColor rgb="FFFEDE01"/>
      </patternFill>
    </fill>
    <fill>
      <patternFill patternType="solid">
        <fgColor theme="0"/>
        <bgColor rgb="FFFFEE75"/>
      </patternFill>
    </fill>
    <fill>
      <patternFill patternType="solid">
        <fgColor theme="0"/>
        <bgColor rgb="FFFFFF97"/>
      </patternFill>
    </fill>
    <fill>
      <patternFill patternType="solid">
        <fgColor theme="0"/>
        <bgColor rgb="FF9CA9FE"/>
      </patternFill>
    </fill>
    <fill>
      <patternFill patternType="solid">
        <fgColor theme="0"/>
        <bgColor rgb="FFC1C1FF"/>
      </patternFill>
    </fill>
    <fill>
      <patternFill patternType="solid">
        <fgColor theme="0"/>
        <bgColor rgb="FFE1E1FF"/>
      </patternFill>
    </fill>
    <fill>
      <patternFill patternType="solid">
        <fgColor theme="0"/>
        <bgColor rgb="FF000080"/>
      </patternFill>
    </fill>
    <fill>
      <patternFill patternType="solid">
        <fgColor theme="0"/>
        <bgColor rgb="FF0000CE"/>
      </patternFill>
    </fill>
    <fill>
      <patternFill patternType="solid">
        <fgColor theme="0"/>
        <bgColor rgb="FF3535FF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0" fillId="0" borderId="0"/>
  </cellStyleXfs>
  <cellXfs count="152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3" fontId="3" fillId="2" borderId="3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 applyProtection="1">
      <alignment horizontal="center" wrapText="1"/>
    </xf>
    <xf numFmtId="0" fontId="0" fillId="0" borderId="3" xfId="0" applyBorder="1"/>
    <xf numFmtId="0" fontId="0" fillId="0" borderId="3" xfId="0" applyBorder="1" applyAlignment="1">
      <alignment horizontal="left"/>
    </xf>
    <xf numFmtId="0" fontId="10" fillId="2" borderId="3" xfId="0" applyFont="1" applyFill="1" applyBorder="1" applyAlignment="1">
      <alignment horizontal="left" vertical="center"/>
    </xf>
    <xf numFmtId="0" fontId="0" fillId="0" borderId="3" xfId="0" applyBorder="1" applyAlignment="1">
      <alignment wrapText="1" shrinkToFit="1"/>
    </xf>
    <xf numFmtId="3" fontId="6" fillId="2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6" fillId="2" borderId="4" xfId="0" applyNumberFormat="1" applyFont="1" applyFill="1" applyBorder="1" applyAlignment="1">
      <alignment horizontal="center"/>
    </xf>
    <xf numFmtId="0" fontId="19" fillId="2" borderId="3" xfId="0" quotePrefix="1" applyFont="1" applyFill="1" applyBorder="1" applyAlignment="1">
      <alignment horizontal="left" vertical="center"/>
    </xf>
    <xf numFmtId="0" fontId="19" fillId="2" borderId="3" xfId="0" quotePrefix="1" applyFont="1" applyFill="1" applyBorder="1" applyAlignment="1">
      <alignment horizontal="left" vertical="center" wrapText="1"/>
    </xf>
    <xf numFmtId="3" fontId="6" fillId="2" borderId="3" xfId="0" applyNumberFormat="1" applyFont="1" applyFill="1" applyBorder="1" applyAlignment="1" applyProtection="1">
      <alignment horizontal="center" wrapText="1"/>
    </xf>
    <xf numFmtId="0" fontId="10" fillId="2" borderId="3" xfId="0" quotePrefix="1" applyFont="1" applyFill="1" applyBorder="1" applyAlignment="1">
      <alignment horizontal="left" vertical="center" wrapText="1" shrinkToFit="1"/>
    </xf>
    <xf numFmtId="0" fontId="9" fillId="2" borderId="3" xfId="0" quotePrefix="1" applyFont="1" applyFill="1" applyBorder="1" applyAlignment="1">
      <alignment horizontal="left" vertical="center" wrapText="1" shrinkToFit="1"/>
    </xf>
    <xf numFmtId="0" fontId="9" fillId="2" borderId="3" xfId="0" quotePrefix="1" applyFont="1" applyFill="1" applyBorder="1" applyAlignment="1">
      <alignment horizontal="left" vertical="center" wrapText="1"/>
    </xf>
    <xf numFmtId="0" fontId="6" fillId="4" borderId="8" xfId="0" applyNumberFormat="1" applyFont="1" applyFill="1" applyBorder="1" applyAlignment="1" applyProtection="1">
      <alignment horizontal="center" vertical="center" wrapText="1"/>
    </xf>
    <xf numFmtId="0" fontId="6" fillId="4" borderId="6" xfId="0" applyNumberFormat="1" applyFont="1" applyFill="1" applyBorder="1" applyAlignment="1" applyProtection="1">
      <alignment horizontal="center" vertical="center" wrapText="1"/>
    </xf>
    <xf numFmtId="0" fontId="21" fillId="5" borderId="9" xfId="1" applyNumberFormat="1" applyFont="1" applyFill="1" applyBorder="1" applyAlignment="1">
      <alignment horizontal="left" vertical="center" wrapText="1" readingOrder="1"/>
    </xf>
    <xf numFmtId="0" fontId="21" fillId="5" borderId="10" xfId="1" applyNumberFormat="1" applyFont="1" applyFill="1" applyBorder="1" applyAlignment="1">
      <alignment horizontal="left" vertical="center" wrapText="1" readingOrder="1"/>
    </xf>
    <xf numFmtId="0" fontId="21" fillId="5" borderId="10" xfId="1" applyNumberFormat="1" applyFont="1" applyFill="1" applyBorder="1" applyAlignment="1">
      <alignment vertical="center" wrapText="1" readingOrder="1"/>
    </xf>
    <xf numFmtId="0" fontId="21" fillId="6" borderId="11" xfId="1" applyNumberFormat="1" applyFont="1" applyFill="1" applyBorder="1" applyAlignment="1">
      <alignment horizontal="left" vertical="center" wrapText="1" readingOrder="1"/>
    </xf>
    <xf numFmtId="0" fontId="21" fillId="6" borderId="3" xfId="1" applyNumberFormat="1" applyFont="1" applyFill="1" applyBorder="1" applyAlignment="1">
      <alignment horizontal="left" vertical="center" wrapText="1" readingOrder="1"/>
    </xf>
    <xf numFmtId="0" fontId="21" fillId="6" borderId="3" xfId="1" applyNumberFormat="1" applyFont="1" applyFill="1" applyBorder="1" applyAlignment="1">
      <alignment vertical="center" wrapText="1" readingOrder="1"/>
    </xf>
    <xf numFmtId="0" fontId="21" fillId="7" borderId="11" xfId="1" applyNumberFormat="1" applyFont="1" applyFill="1" applyBorder="1" applyAlignment="1">
      <alignment horizontal="left" vertical="center" wrapText="1" readingOrder="1"/>
    </xf>
    <xf numFmtId="0" fontId="21" fillId="7" borderId="3" xfId="1" applyNumberFormat="1" applyFont="1" applyFill="1" applyBorder="1" applyAlignment="1">
      <alignment horizontal="left" vertical="center" wrapText="1" readingOrder="1"/>
    </xf>
    <xf numFmtId="0" fontId="21" fillId="7" borderId="3" xfId="1" applyNumberFormat="1" applyFont="1" applyFill="1" applyBorder="1" applyAlignment="1">
      <alignment vertical="center" wrapText="1" readingOrder="1"/>
    </xf>
    <xf numFmtId="0" fontId="21" fillId="8" borderId="11" xfId="1" applyNumberFormat="1" applyFont="1" applyFill="1" applyBorder="1" applyAlignment="1">
      <alignment horizontal="left" vertical="center" wrapText="1" readingOrder="1"/>
    </xf>
    <xf numFmtId="0" fontId="21" fillId="8" borderId="3" xfId="1" applyNumberFormat="1" applyFont="1" applyFill="1" applyBorder="1" applyAlignment="1">
      <alignment horizontal="left" vertical="center" wrapText="1" readingOrder="1"/>
    </xf>
    <xf numFmtId="0" fontId="21" fillId="8" borderId="3" xfId="1" applyNumberFormat="1" applyFont="1" applyFill="1" applyBorder="1" applyAlignment="1">
      <alignment vertical="center" wrapText="1" readingOrder="1"/>
    </xf>
    <xf numFmtId="0" fontId="21" fillId="9" borderId="11" xfId="1" applyNumberFormat="1" applyFont="1" applyFill="1" applyBorder="1" applyAlignment="1">
      <alignment horizontal="left" vertical="center" wrapText="1" readingOrder="1"/>
    </xf>
    <xf numFmtId="0" fontId="21" fillId="9" borderId="3" xfId="1" applyNumberFormat="1" applyFont="1" applyFill="1" applyBorder="1" applyAlignment="1">
      <alignment horizontal="left" vertical="center" wrapText="1" readingOrder="1"/>
    </xf>
    <xf numFmtId="0" fontId="21" fillId="9" borderId="3" xfId="1" applyNumberFormat="1" applyFont="1" applyFill="1" applyBorder="1" applyAlignment="1">
      <alignment vertical="center" wrapText="1" readingOrder="1"/>
    </xf>
    <xf numFmtId="0" fontId="21" fillId="10" borderId="11" xfId="1" applyNumberFormat="1" applyFont="1" applyFill="1" applyBorder="1" applyAlignment="1">
      <alignment horizontal="left" vertical="center" wrapText="1" readingOrder="1"/>
    </xf>
    <xf numFmtId="0" fontId="21" fillId="10" borderId="3" xfId="1" applyNumberFormat="1" applyFont="1" applyFill="1" applyBorder="1" applyAlignment="1">
      <alignment horizontal="left" vertical="center" wrapText="1" readingOrder="1"/>
    </xf>
    <xf numFmtId="0" fontId="21" fillId="10" borderId="3" xfId="1" applyNumberFormat="1" applyFont="1" applyFill="1" applyBorder="1" applyAlignment="1">
      <alignment vertical="center" wrapText="1" readingOrder="1"/>
    </xf>
    <xf numFmtId="0" fontId="21" fillId="11" borderId="11" xfId="1" applyNumberFormat="1" applyFont="1" applyFill="1" applyBorder="1" applyAlignment="1">
      <alignment horizontal="left" vertical="center" wrapText="1" readingOrder="1"/>
    </xf>
    <xf numFmtId="0" fontId="21" fillId="11" borderId="3" xfId="1" applyNumberFormat="1" applyFont="1" applyFill="1" applyBorder="1" applyAlignment="1">
      <alignment horizontal="left" vertical="center" wrapText="1" readingOrder="1"/>
    </xf>
    <xf numFmtId="0" fontId="21" fillId="11" borderId="3" xfId="1" applyNumberFormat="1" applyFont="1" applyFill="1" applyBorder="1" applyAlignment="1">
      <alignment vertical="center" wrapText="1" readingOrder="1"/>
    </xf>
    <xf numFmtId="0" fontId="21" fillId="12" borderId="11" xfId="1" applyNumberFormat="1" applyFont="1" applyFill="1" applyBorder="1" applyAlignment="1">
      <alignment horizontal="left" vertical="center" wrapText="1" readingOrder="1"/>
    </xf>
    <xf numFmtId="0" fontId="21" fillId="12" borderId="3" xfId="1" applyNumberFormat="1" applyFont="1" applyFill="1" applyBorder="1" applyAlignment="1">
      <alignment horizontal="left" vertical="center" wrapText="1" readingOrder="1"/>
    </xf>
    <xf numFmtId="0" fontId="21" fillId="12" borderId="3" xfId="1" applyNumberFormat="1" applyFont="1" applyFill="1" applyBorder="1" applyAlignment="1">
      <alignment vertical="center" wrapText="1" readingOrder="1"/>
    </xf>
    <xf numFmtId="0" fontId="21" fillId="13" borderId="11" xfId="1" applyNumberFormat="1" applyFont="1" applyFill="1" applyBorder="1" applyAlignment="1">
      <alignment horizontal="left" vertical="center" wrapText="1" readingOrder="1"/>
    </xf>
    <xf numFmtId="0" fontId="21" fillId="13" borderId="3" xfId="1" applyNumberFormat="1" applyFont="1" applyFill="1" applyBorder="1" applyAlignment="1">
      <alignment horizontal="left" vertical="center" wrapText="1" readingOrder="1"/>
    </xf>
    <xf numFmtId="0" fontId="21" fillId="13" borderId="3" xfId="1" applyNumberFormat="1" applyFont="1" applyFill="1" applyBorder="1" applyAlignment="1">
      <alignment vertical="center" wrapText="1" readingOrder="1"/>
    </xf>
    <xf numFmtId="0" fontId="21" fillId="14" borderId="11" xfId="1" applyNumberFormat="1" applyFont="1" applyFill="1" applyBorder="1" applyAlignment="1">
      <alignment horizontal="left" vertical="center" wrapText="1" readingOrder="1"/>
    </xf>
    <xf numFmtId="0" fontId="21" fillId="14" borderId="3" xfId="1" applyNumberFormat="1" applyFont="1" applyFill="1" applyBorder="1" applyAlignment="1">
      <alignment horizontal="left" vertical="center" wrapText="1" readingOrder="1"/>
    </xf>
    <xf numFmtId="0" fontId="21" fillId="14" borderId="3" xfId="1" applyNumberFormat="1" applyFont="1" applyFill="1" applyBorder="1" applyAlignment="1">
      <alignment vertical="center" wrapText="1" readingOrder="1"/>
    </xf>
    <xf numFmtId="0" fontId="21" fillId="2" borderId="11" xfId="1" applyNumberFormat="1" applyFont="1" applyFill="1" applyBorder="1" applyAlignment="1">
      <alignment horizontal="left" vertical="center" wrapText="1" readingOrder="1"/>
    </xf>
    <xf numFmtId="0" fontId="21" fillId="2" borderId="3" xfId="1" applyNumberFormat="1" applyFont="1" applyFill="1" applyBorder="1" applyAlignment="1">
      <alignment horizontal="left" vertical="center" wrapText="1" readingOrder="1"/>
    </xf>
    <xf numFmtId="0" fontId="21" fillId="2" borderId="3" xfId="1" applyNumberFormat="1" applyFont="1" applyFill="1" applyBorder="1" applyAlignment="1">
      <alignment vertical="center" wrapText="1" readingOrder="1"/>
    </xf>
    <xf numFmtId="0" fontId="22" fillId="2" borderId="11" xfId="1" applyNumberFormat="1" applyFont="1" applyFill="1" applyBorder="1" applyAlignment="1">
      <alignment horizontal="left" vertical="center" wrapText="1" readingOrder="1"/>
    </xf>
    <xf numFmtId="0" fontId="22" fillId="2" borderId="3" xfId="1" applyNumberFormat="1" applyFont="1" applyFill="1" applyBorder="1" applyAlignment="1">
      <alignment horizontal="left" vertical="center" wrapText="1" readingOrder="1"/>
    </xf>
    <xf numFmtId="0" fontId="22" fillId="2" borderId="3" xfId="1" applyNumberFormat="1" applyFont="1" applyFill="1" applyBorder="1" applyAlignment="1">
      <alignment vertical="center" wrapText="1" readingOrder="1"/>
    </xf>
    <xf numFmtId="0" fontId="21" fillId="12" borderId="3" xfId="1" applyNumberFormat="1" applyFont="1" applyFill="1" applyBorder="1" applyAlignment="1">
      <alignment vertical="center" shrinkToFit="1" readingOrder="1"/>
    </xf>
    <xf numFmtId="2" fontId="9" fillId="2" borderId="3" xfId="0" applyNumberFormat="1" applyFont="1" applyFill="1" applyBorder="1" applyAlignment="1">
      <alignment horizontal="center"/>
    </xf>
    <xf numFmtId="2" fontId="11" fillId="2" borderId="10" xfId="0" applyNumberFormat="1" applyFont="1" applyFill="1" applyBorder="1" applyAlignment="1">
      <alignment horizontal="center"/>
    </xf>
    <xf numFmtId="2" fontId="11" fillId="2" borderId="3" xfId="0" applyNumberFormat="1" applyFont="1" applyFill="1" applyBorder="1" applyAlignment="1">
      <alignment horizontal="center"/>
    </xf>
    <xf numFmtId="2" fontId="24" fillId="0" borderId="3" xfId="0" applyNumberFormat="1" applyFont="1" applyBorder="1" applyAlignment="1">
      <alignment horizontal="center"/>
    </xf>
    <xf numFmtId="2" fontId="23" fillId="0" borderId="3" xfId="0" applyNumberFormat="1" applyFont="1" applyBorder="1" applyAlignment="1">
      <alignment horizontal="center"/>
    </xf>
    <xf numFmtId="164" fontId="21" fillId="0" borderId="3" xfId="1" applyNumberFormat="1" applyFont="1" applyFill="1" applyBorder="1" applyAlignment="1">
      <alignment horizontal="center" vertical="center" wrapText="1" readingOrder="1"/>
    </xf>
    <xf numFmtId="164" fontId="22" fillId="0" borderId="3" xfId="1" applyNumberFormat="1" applyFont="1" applyFill="1" applyBorder="1" applyAlignment="1">
      <alignment horizontal="center" vertical="center" wrapText="1" readingOrder="1"/>
    </xf>
    <xf numFmtId="0" fontId="25" fillId="0" borderId="0" xfId="0" applyFont="1"/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3" fillId="0" borderId="0" xfId="0" applyFont="1" applyAlignment="1">
      <alignment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64" fontId="21" fillId="0" borderId="10" xfId="1" applyNumberFormat="1" applyFont="1" applyFill="1" applyBorder="1" applyAlignment="1">
      <alignment horizontal="center" vertical="center" wrapText="1" readingOrder="1"/>
    </xf>
    <xf numFmtId="164" fontId="21" fillId="0" borderId="12" xfId="1" applyNumberFormat="1" applyFont="1" applyFill="1" applyBorder="1" applyAlignment="1">
      <alignment horizontal="center" vertical="center" wrapText="1" readingOrder="1"/>
    </xf>
    <xf numFmtId="164" fontId="21" fillId="0" borderId="13" xfId="1" applyNumberFormat="1" applyFont="1" applyFill="1" applyBorder="1" applyAlignment="1">
      <alignment horizontal="center" vertical="center" wrapText="1" readingOrder="1"/>
    </xf>
    <xf numFmtId="164" fontId="22" fillId="0" borderId="13" xfId="1" applyNumberFormat="1" applyFont="1" applyFill="1" applyBorder="1" applyAlignment="1">
      <alignment horizontal="center" vertical="center" wrapText="1" readingOrder="1"/>
    </xf>
    <xf numFmtId="2" fontId="23" fillId="0" borderId="13" xfId="0" applyNumberFormat="1" applyFont="1" applyBorder="1" applyAlignment="1">
      <alignment horizontal="center"/>
    </xf>
    <xf numFmtId="0" fontId="22" fillId="2" borderId="14" xfId="1" applyNumberFormat="1" applyFont="1" applyFill="1" applyBorder="1" applyAlignment="1">
      <alignment horizontal="left" vertical="center" wrapText="1" readingOrder="1"/>
    </xf>
    <xf numFmtId="0" fontId="22" fillId="2" borderId="15" xfId="1" applyNumberFormat="1" applyFont="1" applyFill="1" applyBorder="1" applyAlignment="1">
      <alignment horizontal="left" vertical="center" wrapText="1" readingOrder="1"/>
    </xf>
    <xf numFmtId="0" fontId="22" fillId="2" borderId="15" xfId="1" applyNumberFormat="1" applyFont="1" applyFill="1" applyBorder="1" applyAlignment="1">
      <alignment vertical="center" wrapText="1" readingOrder="1"/>
    </xf>
    <xf numFmtId="2" fontId="24" fillId="0" borderId="15" xfId="0" applyNumberFormat="1" applyFont="1" applyBorder="1" applyAlignment="1">
      <alignment horizontal="center"/>
    </xf>
    <xf numFmtId="2" fontId="23" fillId="0" borderId="15" xfId="0" applyNumberFormat="1" applyFont="1" applyBorder="1" applyAlignment="1">
      <alignment horizontal="center"/>
    </xf>
    <xf numFmtId="164" fontId="22" fillId="0" borderId="15" xfId="1" applyNumberFormat="1" applyFont="1" applyFill="1" applyBorder="1" applyAlignment="1">
      <alignment horizontal="center" vertical="center" wrapText="1" readingOrder="1"/>
    </xf>
    <xf numFmtId="164" fontId="22" fillId="0" borderId="16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workbookViewId="0">
      <selection sqref="A1:J1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13" t="s">
        <v>55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x14ac:dyDescent="0.25">
      <c r="A3" s="113" t="s">
        <v>35</v>
      </c>
      <c r="B3" s="113"/>
      <c r="C3" s="113"/>
      <c r="D3" s="113"/>
      <c r="E3" s="113"/>
      <c r="F3" s="113"/>
      <c r="G3" s="113"/>
      <c r="H3" s="113"/>
      <c r="I3" s="130"/>
      <c r="J3" s="130"/>
    </row>
    <row r="4" spans="1:10" ht="18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 x14ac:dyDescent="0.25">
      <c r="A5" s="113" t="s">
        <v>41</v>
      </c>
      <c r="B5" s="114"/>
      <c r="C5" s="114"/>
      <c r="D5" s="114"/>
      <c r="E5" s="114"/>
      <c r="F5" s="114"/>
      <c r="G5" s="114"/>
      <c r="H5" s="114"/>
      <c r="I5" s="114"/>
      <c r="J5" s="114"/>
    </row>
    <row r="6" spans="1:10" ht="18" x14ac:dyDescent="0.25">
      <c r="A6" s="1"/>
      <c r="B6" s="2"/>
      <c r="C6" s="2"/>
      <c r="D6" s="2"/>
      <c r="E6" s="7"/>
      <c r="F6" s="8"/>
      <c r="G6" s="8"/>
      <c r="H6" s="8"/>
      <c r="I6" s="8"/>
      <c r="J6" s="45" t="s">
        <v>46</v>
      </c>
    </row>
    <row r="7" spans="1:10" ht="25.5" x14ac:dyDescent="0.25">
      <c r="A7" s="33"/>
      <c r="B7" s="34"/>
      <c r="C7" s="34"/>
      <c r="D7" s="35"/>
      <c r="E7" s="36"/>
      <c r="F7" s="4" t="s">
        <v>43</v>
      </c>
      <c r="G7" s="4" t="s">
        <v>44</v>
      </c>
      <c r="H7" s="4" t="s">
        <v>49</v>
      </c>
      <c r="I7" s="4" t="s">
        <v>50</v>
      </c>
      <c r="J7" s="4" t="s">
        <v>51</v>
      </c>
    </row>
    <row r="8" spans="1:10" x14ac:dyDescent="0.25">
      <c r="A8" s="131" t="s">
        <v>0</v>
      </c>
      <c r="B8" s="127"/>
      <c r="C8" s="127"/>
      <c r="D8" s="127"/>
      <c r="E8" s="132"/>
      <c r="F8" s="37">
        <f>SUM(F9:F10)</f>
        <v>7210541</v>
      </c>
      <c r="G8" s="37">
        <v>6563890</v>
      </c>
      <c r="H8" s="37">
        <f>SUM(H9:H10)</f>
        <v>893894</v>
      </c>
      <c r="I8" s="37">
        <f>SUM(I9:I10)</f>
        <v>870501</v>
      </c>
      <c r="J8" s="37">
        <f>SUM(J9:J10)</f>
        <v>870502</v>
      </c>
    </row>
    <row r="9" spans="1:10" x14ac:dyDescent="0.25">
      <c r="A9" s="123" t="s">
        <v>1</v>
      </c>
      <c r="B9" s="116"/>
      <c r="C9" s="116"/>
      <c r="D9" s="116"/>
      <c r="E9" s="129"/>
      <c r="F9" s="38">
        <v>7208541</v>
      </c>
      <c r="G9" s="38">
        <v>6561890</v>
      </c>
      <c r="H9" s="38">
        <v>893628</v>
      </c>
      <c r="I9" s="38">
        <v>870236</v>
      </c>
      <c r="J9" s="38">
        <v>870237</v>
      </c>
    </row>
    <row r="10" spans="1:10" x14ac:dyDescent="0.25">
      <c r="A10" s="133" t="s">
        <v>2</v>
      </c>
      <c r="B10" s="129"/>
      <c r="C10" s="129"/>
      <c r="D10" s="129"/>
      <c r="E10" s="129"/>
      <c r="F10" s="38">
        <v>2000</v>
      </c>
      <c r="G10" s="38">
        <v>2000</v>
      </c>
      <c r="H10" s="38">
        <v>266</v>
      </c>
      <c r="I10" s="38">
        <v>265</v>
      </c>
      <c r="J10" s="38">
        <v>265</v>
      </c>
    </row>
    <row r="11" spans="1:10" x14ac:dyDescent="0.25">
      <c r="A11" s="46" t="s">
        <v>3</v>
      </c>
      <c r="B11" s="47"/>
      <c r="C11" s="47"/>
      <c r="D11" s="47"/>
      <c r="E11" s="47"/>
      <c r="F11" s="37">
        <f>SUM(F12:F13)</f>
        <v>7182577</v>
      </c>
      <c r="G11" s="37">
        <f>SUM(G12:G13)</f>
        <v>7736830</v>
      </c>
      <c r="H11" s="37">
        <f>SUM(H12:H13)</f>
        <v>995805</v>
      </c>
      <c r="I11" s="37">
        <f>SUM(I12:I13)</f>
        <v>970780</v>
      </c>
      <c r="J11" s="37">
        <f>SUM(J12:J13)</f>
        <v>970781</v>
      </c>
    </row>
    <row r="12" spans="1:10" x14ac:dyDescent="0.25">
      <c r="A12" s="115" t="s">
        <v>4</v>
      </c>
      <c r="B12" s="116"/>
      <c r="C12" s="116"/>
      <c r="D12" s="116"/>
      <c r="E12" s="116"/>
      <c r="F12" s="38">
        <v>6994077</v>
      </c>
      <c r="G12" s="38">
        <v>7580230</v>
      </c>
      <c r="H12" s="38">
        <v>974887</v>
      </c>
      <c r="I12" s="38">
        <v>948369</v>
      </c>
      <c r="J12" s="39">
        <v>948370</v>
      </c>
    </row>
    <row r="13" spans="1:10" x14ac:dyDescent="0.25">
      <c r="A13" s="128" t="s">
        <v>5</v>
      </c>
      <c r="B13" s="129"/>
      <c r="C13" s="129"/>
      <c r="D13" s="129"/>
      <c r="E13" s="129"/>
      <c r="F13" s="40">
        <v>188500</v>
      </c>
      <c r="G13" s="40">
        <v>156600</v>
      </c>
      <c r="H13" s="40">
        <v>20918</v>
      </c>
      <c r="I13" s="40">
        <v>22411</v>
      </c>
      <c r="J13" s="39">
        <v>22411</v>
      </c>
    </row>
    <row r="14" spans="1:10" x14ac:dyDescent="0.25">
      <c r="A14" s="126" t="s">
        <v>6</v>
      </c>
      <c r="B14" s="127"/>
      <c r="C14" s="127"/>
      <c r="D14" s="127"/>
      <c r="E14" s="127"/>
      <c r="F14" s="37">
        <v>27964</v>
      </c>
      <c r="G14" s="37">
        <v>0</v>
      </c>
      <c r="H14" s="41">
        <f>SUM(H11-H8)</f>
        <v>101911</v>
      </c>
      <c r="I14" s="41">
        <f>SUM(I11-I8)</f>
        <v>100279</v>
      </c>
      <c r="J14" s="41">
        <f>SUM(J11-J8)</f>
        <v>100279</v>
      </c>
    </row>
    <row r="15" spans="1:10" ht="18" x14ac:dyDescent="0.25">
      <c r="A15" s="5"/>
      <c r="B15" s="9"/>
      <c r="C15" s="9"/>
      <c r="D15" s="9"/>
      <c r="E15" s="9"/>
      <c r="F15" s="9"/>
      <c r="G15" s="9"/>
      <c r="H15" s="3"/>
      <c r="I15" s="3"/>
      <c r="J15" s="3"/>
    </row>
    <row r="16" spans="1:10" ht="18" customHeight="1" x14ac:dyDescent="0.25">
      <c r="A16" s="113" t="s">
        <v>42</v>
      </c>
      <c r="B16" s="114"/>
      <c r="C16" s="114"/>
      <c r="D16" s="114"/>
      <c r="E16" s="114"/>
      <c r="F16" s="114"/>
      <c r="G16" s="114"/>
      <c r="H16" s="114"/>
      <c r="I16" s="114"/>
      <c r="J16" s="114"/>
    </row>
    <row r="17" spans="1:10" ht="18" x14ac:dyDescent="0.25">
      <c r="A17" s="29"/>
      <c r="B17" s="27"/>
      <c r="C17" s="27"/>
      <c r="D17" s="27"/>
      <c r="E17" s="27"/>
      <c r="F17" s="27"/>
      <c r="G17" s="27"/>
      <c r="H17" s="28"/>
      <c r="I17" s="28"/>
      <c r="J17" s="28"/>
    </row>
    <row r="18" spans="1:10" ht="25.5" x14ac:dyDescent="0.25">
      <c r="A18" s="33"/>
      <c r="B18" s="34"/>
      <c r="C18" s="34"/>
      <c r="D18" s="35"/>
      <c r="E18" s="36"/>
      <c r="F18" s="4" t="s">
        <v>12</v>
      </c>
      <c r="G18" s="4" t="s">
        <v>13</v>
      </c>
      <c r="H18" s="4" t="s">
        <v>49</v>
      </c>
      <c r="I18" s="4" t="s">
        <v>50</v>
      </c>
      <c r="J18" s="4" t="s">
        <v>51</v>
      </c>
    </row>
    <row r="19" spans="1:10" ht="15.75" customHeight="1" x14ac:dyDescent="0.25">
      <c r="A19" s="123" t="s">
        <v>8</v>
      </c>
      <c r="B19" s="124"/>
      <c r="C19" s="124"/>
      <c r="D19" s="124"/>
      <c r="E19" s="125"/>
      <c r="F19" s="40"/>
      <c r="G19" s="40"/>
      <c r="H19" s="40"/>
      <c r="I19" s="40"/>
      <c r="J19" s="40"/>
    </row>
    <row r="20" spans="1:10" x14ac:dyDescent="0.25">
      <c r="A20" s="123" t="s">
        <v>9</v>
      </c>
      <c r="B20" s="116"/>
      <c r="C20" s="116"/>
      <c r="D20" s="116"/>
      <c r="E20" s="116"/>
      <c r="F20" s="40"/>
      <c r="G20" s="40"/>
      <c r="H20" s="40"/>
      <c r="I20" s="40"/>
      <c r="J20" s="40"/>
    </row>
    <row r="21" spans="1:10" x14ac:dyDescent="0.25">
      <c r="A21" s="126" t="s">
        <v>10</v>
      </c>
      <c r="B21" s="127"/>
      <c r="C21" s="127"/>
      <c r="D21" s="127"/>
      <c r="E21" s="127"/>
      <c r="F21" s="37">
        <v>0</v>
      </c>
      <c r="G21" s="37">
        <v>0</v>
      </c>
      <c r="H21" s="37">
        <v>0</v>
      </c>
      <c r="I21" s="37">
        <v>0</v>
      </c>
      <c r="J21" s="37">
        <v>0</v>
      </c>
    </row>
    <row r="22" spans="1:10" ht="18" x14ac:dyDescent="0.25">
      <c r="A22" s="26"/>
      <c r="B22" s="27"/>
      <c r="C22" s="27"/>
      <c r="D22" s="27"/>
      <c r="E22" s="27"/>
      <c r="F22" s="27"/>
      <c r="G22" s="27"/>
      <c r="H22" s="28"/>
      <c r="I22" s="28"/>
      <c r="J22" s="28"/>
    </row>
    <row r="23" spans="1:10" ht="18" customHeight="1" x14ac:dyDescent="0.25">
      <c r="A23" s="113" t="s">
        <v>56</v>
      </c>
      <c r="B23" s="114"/>
      <c r="C23" s="114"/>
      <c r="D23" s="114"/>
      <c r="E23" s="114"/>
      <c r="F23" s="114"/>
      <c r="G23" s="114"/>
      <c r="H23" s="114"/>
      <c r="I23" s="114"/>
      <c r="J23" s="114"/>
    </row>
    <row r="24" spans="1:10" ht="18" x14ac:dyDescent="0.25">
      <c r="A24" s="26"/>
      <c r="B24" s="27"/>
      <c r="C24" s="27"/>
      <c r="D24" s="27"/>
      <c r="E24" s="27"/>
      <c r="F24" s="27"/>
      <c r="G24" s="27"/>
      <c r="H24" s="28"/>
      <c r="I24" s="28"/>
      <c r="J24" s="28"/>
    </row>
    <row r="25" spans="1:10" ht="25.5" x14ac:dyDescent="0.25">
      <c r="A25" s="33"/>
      <c r="B25" s="34"/>
      <c r="C25" s="34"/>
      <c r="D25" s="35"/>
      <c r="E25" s="36"/>
      <c r="F25" s="4" t="s">
        <v>12</v>
      </c>
      <c r="G25" s="4" t="s">
        <v>13</v>
      </c>
      <c r="H25" s="4" t="s">
        <v>49</v>
      </c>
      <c r="I25" s="4" t="s">
        <v>50</v>
      </c>
      <c r="J25" s="4" t="s">
        <v>51</v>
      </c>
    </row>
    <row r="26" spans="1:10" x14ac:dyDescent="0.25">
      <c r="A26" s="117" t="s">
        <v>45</v>
      </c>
      <c r="B26" s="118"/>
      <c r="C26" s="118"/>
      <c r="D26" s="118"/>
      <c r="E26" s="119"/>
      <c r="F26" s="42">
        <v>27964</v>
      </c>
      <c r="G26" s="42"/>
      <c r="H26" s="42"/>
      <c r="I26" s="42"/>
      <c r="J26" s="43"/>
    </row>
    <row r="27" spans="1:10" ht="30" customHeight="1" x14ac:dyDescent="0.25">
      <c r="A27" s="120" t="s">
        <v>7</v>
      </c>
      <c r="B27" s="121"/>
      <c r="C27" s="121"/>
      <c r="D27" s="121"/>
      <c r="E27" s="122"/>
      <c r="F27" s="44">
        <v>27964</v>
      </c>
      <c r="G27" s="44"/>
      <c r="H27" s="44"/>
      <c r="I27" s="44"/>
      <c r="J27" s="41"/>
    </row>
    <row r="30" spans="1:10" x14ac:dyDescent="0.25">
      <c r="A30" s="115" t="s">
        <v>11</v>
      </c>
      <c r="B30" s="116"/>
      <c r="C30" s="116"/>
      <c r="D30" s="116"/>
      <c r="E30" s="116"/>
      <c r="F30" s="40">
        <v>0</v>
      </c>
      <c r="G30" s="40">
        <v>0</v>
      </c>
      <c r="H30" s="40">
        <v>0</v>
      </c>
      <c r="I30" s="40">
        <v>0</v>
      </c>
      <c r="J30" s="40">
        <v>0</v>
      </c>
    </row>
    <row r="31" spans="1:10" ht="11.25" customHeight="1" x14ac:dyDescent="0.25">
      <c r="A31" s="21"/>
      <c r="B31" s="22"/>
      <c r="C31" s="22"/>
      <c r="D31" s="22"/>
      <c r="E31" s="22"/>
      <c r="F31" s="23"/>
      <c r="G31" s="23"/>
      <c r="H31" s="23"/>
      <c r="I31" s="23"/>
      <c r="J31" s="23"/>
    </row>
    <row r="32" spans="1:10" ht="29.25" customHeight="1" x14ac:dyDescent="0.25">
      <c r="A32" s="111" t="s">
        <v>57</v>
      </c>
      <c r="B32" s="112"/>
      <c r="C32" s="112"/>
      <c r="D32" s="112"/>
      <c r="E32" s="112"/>
      <c r="F32" s="112"/>
      <c r="G32" s="112"/>
      <c r="H32" s="112"/>
      <c r="I32" s="112"/>
      <c r="J32" s="112"/>
    </row>
    <row r="33" spans="1:10" ht="8.25" customHeight="1" x14ac:dyDescent="0.25"/>
    <row r="34" spans="1:10" x14ac:dyDescent="0.25">
      <c r="A34" s="111" t="s">
        <v>47</v>
      </c>
      <c r="B34" s="112"/>
      <c r="C34" s="112"/>
      <c r="D34" s="112"/>
      <c r="E34" s="112"/>
      <c r="F34" s="112"/>
      <c r="G34" s="112"/>
      <c r="H34" s="112"/>
      <c r="I34" s="112"/>
      <c r="J34" s="112"/>
    </row>
    <row r="35" spans="1:10" ht="8.25" customHeight="1" x14ac:dyDescent="0.25"/>
    <row r="36" spans="1:10" ht="29.25" customHeight="1" x14ac:dyDescent="0.25">
      <c r="A36" s="111" t="s">
        <v>48</v>
      </c>
      <c r="B36" s="112"/>
      <c r="C36" s="112"/>
      <c r="D36" s="112"/>
      <c r="E36" s="112"/>
      <c r="F36" s="112"/>
      <c r="G36" s="112"/>
      <c r="H36" s="112"/>
      <c r="I36" s="112"/>
      <c r="J36" s="112"/>
    </row>
  </sheetData>
  <mergeCells count="20">
    <mergeCell ref="A12:E12"/>
    <mergeCell ref="A5:J5"/>
    <mergeCell ref="A16:J16"/>
    <mergeCell ref="A1:J1"/>
    <mergeCell ref="A3:J3"/>
    <mergeCell ref="A8:E8"/>
    <mergeCell ref="A9:E9"/>
    <mergeCell ref="A10:E10"/>
    <mergeCell ref="A19:E19"/>
    <mergeCell ref="A20:E20"/>
    <mergeCell ref="A21:E21"/>
    <mergeCell ref="A13:E13"/>
    <mergeCell ref="A14:E14"/>
    <mergeCell ref="A36:J36"/>
    <mergeCell ref="A23:J23"/>
    <mergeCell ref="A32:J32"/>
    <mergeCell ref="A30:E30"/>
    <mergeCell ref="A34:J34"/>
    <mergeCell ref="A26:E26"/>
    <mergeCell ref="A27:E27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opLeftCell="A13" zoomScale="130" zoomScaleNormal="130" workbookViewId="0">
      <selection activeCell="F27" sqref="F2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113" t="s">
        <v>55</v>
      </c>
      <c r="B1" s="113"/>
      <c r="C1" s="113"/>
      <c r="D1" s="113"/>
      <c r="E1" s="113"/>
      <c r="F1" s="113"/>
      <c r="G1" s="113"/>
      <c r="H1" s="113"/>
      <c r="I1" s="113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113" t="s">
        <v>35</v>
      </c>
      <c r="B3" s="113"/>
      <c r="C3" s="113"/>
      <c r="D3" s="113"/>
      <c r="E3" s="113"/>
      <c r="F3" s="113"/>
      <c r="G3" s="113"/>
      <c r="H3" s="130"/>
      <c r="I3" s="130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113" t="s">
        <v>15</v>
      </c>
      <c r="B5" s="114"/>
      <c r="C5" s="114"/>
      <c r="D5" s="114"/>
      <c r="E5" s="114"/>
      <c r="F5" s="114"/>
      <c r="G5" s="114"/>
      <c r="H5" s="114"/>
      <c r="I5" s="114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15.75" x14ac:dyDescent="0.25">
      <c r="A7" s="113" t="s">
        <v>1</v>
      </c>
      <c r="B7" s="134"/>
      <c r="C7" s="134"/>
      <c r="D7" s="134"/>
      <c r="E7" s="134"/>
      <c r="F7" s="134"/>
      <c r="G7" s="134"/>
      <c r="H7" s="134"/>
      <c r="I7" s="134"/>
    </row>
    <row r="8" spans="1:9" ht="18" x14ac:dyDescent="0.25">
      <c r="A8" s="5"/>
      <c r="B8" s="5"/>
      <c r="C8" s="5"/>
      <c r="D8" s="5"/>
      <c r="E8" s="5"/>
      <c r="F8" s="5"/>
      <c r="G8" s="5"/>
      <c r="H8" s="6"/>
      <c r="I8" s="6"/>
    </row>
    <row r="9" spans="1:9" ht="25.5" x14ac:dyDescent="0.25">
      <c r="A9" s="25" t="s">
        <v>16</v>
      </c>
      <c r="B9" s="24" t="s">
        <v>17</v>
      </c>
      <c r="C9" s="24" t="s">
        <v>18</v>
      </c>
      <c r="D9" s="24" t="s">
        <v>14</v>
      </c>
      <c r="E9" s="24" t="s">
        <v>12</v>
      </c>
      <c r="F9" s="25" t="s">
        <v>13</v>
      </c>
      <c r="G9" s="25" t="s">
        <v>49</v>
      </c>
      <c r="H9" s="25" t="s">
        <v>50</v>
      </c>
      <c r="I9" s="25" t="s">
        <v>51</v>
      </c>
    </row>
    <row r="10" spans="1:9" ht="15.75" customHeight="1" x14ac:dyDescent="0.25">
      <c r="A10" s="13">
        <v>6</v>
      </c>
      <c r="B10" s="13"/>
      <c r="C10" s="13"/>
      <c r="D10" s="13" t="s">
        <v>19</v>
      </c>
      <c r="E10" s="57">
        <f>SUM(E11:E20)</f>
        <v>7210541</v>
      </c>
      <c r="F10" s="54">
        <f>SUM(F11:F20)</f>
        <v>6563890</v>
      </c>
      <c r="G10" s="54">
        <f>SUM(G11:G20)</f>
        <v>893894</v>
      </c>
      <c r="H10" s="54">
        <f>SUM(H11:H20)</f>
        <v>870501</v>
      </c>
      <c r="I10" s="54">
        <f>SUM(I11:I20)</f>
        <v>870502</v>
      </c>
    </row>
    <row r="11" spans="1:9" ht="38.25" x14ac:dyDescent="0.25">
      <c r="A11" s="13"/>
      <c r="B11" s="18">
        <v>63</v>
      </c>
      <c r="C11" s="18"/>
      <c r="D11" s="18" t="s">
        <v>53</v>
      </c>
      <c r="E11" s="56">
        <v>5814870</v>
      </c>
      <c r="F11" s="48">
        <v>6075290</v>
      </c>
      <c r="G11" s="48">
        <v>831072</v>
      </c>
      <c r="H11" s="48">
        <v>806329</v>
      </c>
      <c r="I11" s="48">
        <v>806329</v>
      </c>
    </row>
    <row r="12" spans="1:9" x14ac:dyDescent="0.25">
      <c r="A12" s="14"/>
      <c r="B12" s="14">
        <v>922</v>
      </c>
      <c r="C12" s="15"/>
      <c r="D12" s="15" t="s">
        <v>233</v>
      </c>
      <c r="E12" s="56"/>
      <c r="F12" s="48">
        <v>5000</v>
      </c>
      <c r="G12" s="48">
        <v>664</v>
      </c>
      <c r="H12" s="48">
        <v>664</v>
      </c>
      <c r="I12" s="48">
        <v>664</v>
      </c>
    </row>
    <row r="13" spans="1:9" ht="25.5" x14ac:dyDescent="0.25">
      <c r="A13" s="14"/>
      <c r="B13" s="14">
        <v>65</v>
      </c>
      <c r="C13" s="15"/>
      <c r="D13" s="19" t="s">
        <v>62</v>
      </c>
      <c r="E13" s="56">
        <v>372109</v>
      </c>
      <c r="F13" s="48">
        <v>436000</v>
      </c>
      <c r="G13" s="48">
        <v>55706</v>
      </c>
      <c r="H13" s="48">
        <v>57189</v>
      </c>
      <c r="I13" s="48">
        <v>57190</v>
      </c>
    </row>
    <row r="14" spans="1:9" x14ac:dyDescent="0.25">
      <c r="A14" s="14"/>
      <c r="B14" s="14">
        <v>922</v>
      </c>
      <c r="C14" s="15"/>
      <c r="D14" s="19" t="s">
        <v>233</v>
      </c>
      <c r="E14" s="56"/>
      <c r="F14" s="48">
        <v>10500</v>
      </c>
      <c r="G14" s="48">
        <v>1394</v>
      </c>
      <c r="H14" s="48">
        <v>1394</v>
      </c>
      <c r="I14" s="48">
        <v>1394</v>
      </c>
    </row>
    <row r="15" spans="1:9" ht="25.5" x14ac:dyDescent="0.25">
      <c r="A15" s="14"/>
      <c r="B15" s="14">
        <v>66</v>
      </c>
      <c r="C15" s="15"/>
      <c r="D15" s="19" t="s">
        <v>63</v>
      </c>
      <c r="E15" s="56">
        <v>34700</v>
      </c>
      <c r="F15" s="48">
        <v>31100</v>
      </c>
      <c r="G15" s="48">
        <v>4261</v>
      </c>
      <c r="H15" s="48">
        <v>4129</v>
      </c>
      <c r="I15" s="48">
        <v>4129</v>
      </c>
    </row>
    <row r="16" spans="1:9" x14ac:dyDescent="0.25">
      <c r="A16" s="14"/>
      <c r="B16" s="14">
        <v>922</v>
      </c>
      <c r="C16" s="15"/>
      <c r="D16" s="19" t="s">
        <v>233</v>
      </c>
      <c r="E16" s="56"/>
      <c r="F16" s="48">
        <v>4000</v>
      </c>
      <c r="G16" s="48">
        <v>531</v>
      </c>
      <c r="H16" s="48">
        <v>531</v>
      </c>
      <c r="I16" s="48">
        <v>531</v>
      </c>
    </row>
    <row r="17" spans="1:9" ht="38.25" x14ac:dyDescent="0.25">
      <c r="A17" s="14"/>
      <c r="B17" s="14">
        <v>67</v>
      </c>
      <c r="C17" s="15"/>
      <c r="D17" s="18" t="s">
        <v>54</v>
      </c>
      <c r="E17" s="56">
        <v>986862</v>
      </c>
      <c r="F17" s="48"/>
      <c r="G17" s="48"/>
      <c r="H17" s="48"/>
      <c r="I17" s="48"/>
    </row>
    <row r="18" spans="1:9" x14ac:dyDescent="0.25">
      <c r="A18" s="14"/>
      <c r="B18" s="14"/>
      <c r="C18" s="15"/>
      <c r="D18" s="19"/>
      <c r="E18" s="56"/>
      <c r="F18" s="48"/>
      <c r="G18" s="48"/>
      <c r="H18" s="48"/>
      <c r="I18" s="48"/>
    </row>
    <row r="19" spans="1:9" ht="25.5" x14ac:dyDescent="0.25">
      <c r="A19" s="16">
        <v>7</v>
      </c>
      <c r="B19" s="17"/>
      <c r="C19" s="17"/>
      <c r="D19" s="30" t="s">
        <v>21</v>
      </c>
      <c r="E19" s="56"/>
      <c r="F19" s="48"/>
      <c r="G19" s="48"/>
      <c r="H19" s="48"/>
      <c r="I19" s="48"/>
    </row>
    <row r="20" spans="1:9" ht="38.25" x14ac:dyDescent="0.25">
      <c r="A20" s="18"/>
      <c r="B20" s="18">
        <v>72</v>
      </c>
      <c r="C20" s="18"/>
      <c r="D20" s="31" t="s">
        <v>52</v>
      </c>
      <c r="E20" s="56">
        <v>2000</v>
      </c>
      <c r="F20" s="48">
        <v>2000</v>
      </c>
      <c r="G20" s="48">
        <v>266</v>
      </c>
      <c r="H20" s="48">
        <v>265</v>
      </c>
      <c r="I20" s="49">
        <v>265</v>
      </c>
    </row>
    <row r="21" spans="1:9" x14ac:dyDescent="0.25">
      <c r="A21" s="18"/>
      <c r="B21" s="18"/>
      <c r="C21" s="15"/>
      <c r="D21" s="15"/>
      <c r="E21" s="10"/>
      <c r="F21" s="11"/>
      <c r="G21" s="11"/>
      <c r="H21" s="11"/>
      <c r="I21" s="12"/>
    </row>
    <row r="22" spans="1:9" x14ac:dyDescent="0.25">
      <c r="E22" s="110"/>
    </row>
    <row r="23" spans="1:9" ht="21.75" customHeight="1" x14ac:dyDescent="0.25">
      <c r="A23" s="113" t="s">
        <v>22</v>
      </c>
      <c r="B23" s="134"/>
      <c r="C23" s="134"/>
      <c r="D23" s="134"/>
      <c r="E23" s="134"/>
      <c r="F23" s="134"/>
      <c r="G23" s="134"/>
      <c r="H23" s="134"/>
      <c r="I23" s="134"/>
    </row>
    <row r="24" spans="1:9" ht="15.75" customHeight="1" x14ac:dyDescent="0.25">
      <c r="A24" s="5"/>
      <c r="B24" s="5"/>
      <c r="C24" s="5"/>
      <c r="D24" s="5"/>
      <c r="E24" s="5"/>
      <c r="F24" s="5"/>
      <c r="G24" s="5"/>
      <c r="H24" s="6"/>
      <c r="I24" s="6"/>
    </row>
    <row r="25" spans="1:9" ht="25.5" x14ac:dyDescent="0.25">
      <c r="A25" s="25" t="s">
        <v>16</v>
      </c>
      <c r="B25" s="24" t="s">
        <v>17</v>
      </c>
      <c r="C25" s="24" t="s">
        <v>18</v>
      </c>
      <c r="D25" s="24" t="s">
        <v>23</v>
      </c>
      <c r="E25" s="24" t="s">
        <v>12</v>
      </c>
      <c r="F25" s="25" t="s">
        <v>13</v>
      </c>
      <c r="G25" s="25" t="s">
        <v>49</v>
      </c>
      <c r="H25" s="25" t="s">
        <v>50</v>
      </c>
      <c r="I25" s="25" t="s">
        <v>51</v>
      </c>
    </row>
    <row r="26" spans="1:9" x14ac:dyDescent="0.25">
      <c r="A26" s="13">
        <v>3</v>
      </c>
      <c r="B26" s="13"/>
      <c r="C26" s="13"/>
      <c r="D26" s="13" t="s">
        <v>24</v>
      </c>
      <c r="E26" s="57">
        <f>SUM(E27+E31+E36+E38+E41)</f>
        <v>7182577</v>
      </c>
      <c r="F26" s="54">
        <f>SUM(F27+F31+F36+F38+F42+F44)</f>
        <v>7736830</v>
      </c>
      <c r="G26" s="54">
        <f>SUM(G27+G31+G36+G38+G41)</f>
        <v>995805</v>
      </c>
      <c r="H26" s="54">
        <f>SUM(H27+H31+H36+H38+H41)</f>
        <v>970780</v>
      </c>
      <c r="I26" s="54">
        <f>SUM(I27+I31+I36+I38+I41)</f>
        <v>970781</v>
      </c>
    </row>
    <row r="27" spans="1:9" x14ac:dyDescent="0.25">
      <c r="A27" s="13"/>
      <c r="B27" s="13">
        <v>31</v>
      </c>
      <c r="C27" s="13"/>
      <c r="D27" s="13" t="s">
        <v>25</v>
      </c>
      <c r="E27" s="57">
        <f>SUM(E28:E30)</f>
        <v>5880594</v>
      </c>
      <c r="F27" s="54">
        <f>SUM(F28:F30)</f>
        <v>6259840</v>
      </c>
      <c r="G27" s="54">
        <f>SUM(G28:G30)</f>
        <v>821778</v>
      </c>
      <c r="H27" s="54">
        <f>SUM(H28:H30)</f>
        <v>787656</v>
      </c>
      <c r="I27" s="54">
        <f>SUM(I28:I30)</f>
        <v>787656</v>
      </c>
    </row>
    <row r="28" spans="1:9" x14ac:dyDescent="0.25">
      <c r="A28" s="14"/>
      <c r="B28" s="14">
        <v>311</v>
      </c>
      <c r="C28" s="15"/>
      <c r="D28" s="15" t="s">
        <v>68</v>
      </c>
      <c r="E28" s="56">
        <v>4790520</v>
      </c>
      <c r="F28" s="48">
        <v>5147670</v>
      </c>
      <c r="G28" s="48">
        <v>678722</v>
      </c>
      <c r="H28" s="48">
        <v>651559</v>
      </c>
      <c r="I28" s="48">
        <v>651559</v>
      </c>
    </row>
    <row r="29" spans="1:9" x14ac:dyDescent="0.25">
      <c r="A29" s="14"/>
      <c r="B29" s="14">
        <v>312</v>
      </c>
      <c r="C29" s="15"/>
      <c r="D29" s="15" t="s">
        <v>70</v>
      </c>
      <c r="E29" s="56">
        <v>289650</v>
      </c>
      <c r="F29" s="48">
        <v>262800</v>
      </c>
      <c r="G29" s="48">
        <v>31069</v>
      </c>
      <c r="H29" s="48">
        <v>28615</v>
      </c>
      <c r="I29" s="48">
        <v>28615</v>
      </c>
    </row>
    <row r="30" spans="1:9" x14ac:dyDescent="0.25">
      <c r="A30" s="14"/>
      <c r="B30" s="14">
        <v>313</v>
      </c>
      <c r="C30" s="15"/>
      <c r="D30" s="15" t="s">
        <v>69</v>
      </c>
      <c r="E30" s="56">
        <v>800424</v>
      </c>
      <c r="F30" s="48">
        <v>849370</v>
      </c>
      <c r="G30" s="48">
        <v>111987</v>
      </c>
      <c r="H30" s="48">
        <v>107482</v>
      </c>
      <c r="I30" s="48">
        <v>107482</v>
      </c>
    </row>
    <row r="31" spans="1:9" x14ac:dyDescent="0.25">
      <c r="A31" s="32"/>
      <c r="B31" s="32">
        <v>32</v>
      </c>
      <c r="C31" s="58"/>
      <c r="D31" s="32" t="s">
        <v>36</v>
      </c>
      <c r="E31" s="57">
        <f>SUM(E32:E35)</f>
        <v>1019975</v>
      </c>
      <c r="F31" s="54">
        <f>SUM(F32:F35)</f>
        <v>1197790</v>
      </c>
      <c r="G31" s="54">
        <f>SUM(G32:G35)</f>
        <v>141349</v>
      </c>
      <c r="H31" s="54">
        <f>SUM(H32:H35)</f>
        <v>144441</v>
      </c>
      <c r="I31" s="54">
        <f>SUM(I32:I35)</f>
        <v>144442</v>
      </c>
    </row>
    <row r="32" spans="1:9" ht="25.5" x14ac:dyDescent="0.25">
      <c r="A32" s="14"/>
      <c r="B32" s="14">
        <v>321</v>
      </c>
      <c r="C32" s="15"/>
      <c r="D32" s="63" t="s">
        <v>71</v>
      </c>
      <c r="E32" s="56">
        <v>210167</v>
      </c>
      <c r="F32" s="48">
        <v>231550</v>
      </c>
      <c r="G32" s="48">
        <v>29239</v>
      </c>
      <c r="H32" s="48">
        <v>27643</v>
      </c>
      <c r="I32" s="48">
        <v>27643</v>
      </c>
    </row>
    <row r="33" spans="1:9" ht="25.5" x14ac:dyDescent="0.25">
      <c r="A33" s="14"/>
      <c r="B33" s="14">
        <v>322</v>
      </c>
      <c r="C33" s="15"/>
      <c r="D33" s="62" t="s">
        <v>72</v>
      </c>
      <c r="E33" s="56">
        <v>671638</v>
      </c>
      <c r="F33" s="48">
        <v>769805</v>
      </c>
      <c r="G33" s="48">
        <v>87775</v>
      </c>
      <c r="H33" s="48">
        <v>90728</v>
      </c>
      <c r="I33" s="48">
        <v>90728</v>
      </c>
    </row>
    <row r="34" spans="1:9" x14ac:dyDescent="0.25">
      <c r="A34" s="14"/>
      <c r="B34" s="14">
        <v>323</v>
      </c>
      <c r="C34" s="15"/>
      <c r="D34" s="14" t="s">
        <v>73</v>
      </c>
      <c r="E34" s="56">
        <v>87960</v>
      </c>
      <c r="F34" s="48">
        <v>91435</v>
      </c>
      <c r="G34" s="48">
        <v>12979</v>
      </c>
      <c r="H34" s="48">
        <v>12135</v>
      </c>
      <c r="I34" s="48">
        <v>12135</v>
      </c>
    </row>
    <row r="35" spans="1:9" ht="25.5" x14ac:dyDescent="0.25">
      <c r="A35" s="14"/>
      <c r="B35" s="14">
        <v>329</v>
      </c>
      <c r="C35" s="15"/>
      <c r="D35" s="61" t="s">
        <v>74</v>
      </c>
      <c r="E35" s="56">
        <v>50210</v>
      </c>
      <c r="F35" s="48">
        <v>105000</v>
      </c>
      <c r="G35" s="48">
        <v>11356</v>
      </c>
      <c r="H35" s="48">
        <v>13935</v>
      </c>
      <c r="I35" s="48">
        <v>13936</v>
      </c>
    </row>
    <row r="36" spans="1:9" x14ac:dyDescent="0.25">
      <c r="A36" s="32"/>
      <c r="B36" s="32">
        <v>34</v>
      </c>
      <c r="C36" s="58"/>
      <c r="D36" s="58" t="s">
        <v>66</v>
      </c>
      <c r="E36" s="57">
        <v>18508</v>
      </c>
      <c r="F36" s="54">
        <v>52600</v>
      </c>
      <c r="G36" s="54">
        <v>2469</v>
      </c>
      <c r="H36" s="54">
        <v>6981</v>
      </c>
      <c r="I36" s="54">
        <v>6981</v>
      </c>
    </row>
    <row r="37" spans="1:9" x14ac:dyDescent="0.25">
      <c r="A37" s="14"/>
      <c r="B37" s="14">
        <v>343</v>
      </c>
      <c r="C37" s="15"/>
      <c r="D37" s="15" t="s">
        <v>66</v>
      </c>
      <c r="E37" s="56">
        <v>18508</v>
      </c>
      <c r="F37" s="48">
        <v>52600</v>
      </c>
      <c r="G37" s="48">
        <v>2469</v>
      </c>
      <c r="H37" s="48">
        <v>6981</v>
      </c>
      <c r="I37" s="48">
        <v>6981</v>
      </c>
    </row>
    <row r="38" spans="1:9" ht="38.25" x14ac:dyDescent="0.25">
      <c r="A38" s="32"/>
      <c r="B38" s="32">
        <v>37</v>
      </c>
      <c r="C38" s="58"/>
      <c r="D38" s="59" t="s">
        <v>67</v>
      </c>
      <c r="E38" s="57">
        <v>75000</v>
      </c>
      <c r="F38" s="54">
        <v>70000</v>
      </c>
      <c r="G38" s="54">
        <v>9291</v>
      </c>
      <c r="H38" s="54">
        <v>9291</v>
      </c>
      <c r="I38" s="54">
        <v>9291</v>
      </c>
    </row>
    <row r="39" spans="1:9" ht="25.5" x14ac:dyDescent="0.25">
      <c r="A39" s="14"/>
      <c r="B39" s="14">
        <v>372</v>
      </c>
      <c r="C39" s="15"/>
      <c r="D39" s="19" t="s">
        <v>67</v>
      </c>
      <c r="E39" s="56">
        <v>75000</v>
      </c>
      <c r="F39" s="48">
        <v>70000</v>
      </c>
      <c r="G39" s="48">
        <v>9291</v>
      </c>
      <c r="H39" s="48">
        <v>9291</v>
      </c>
      <c r="I39" s="48">
        <v>9291</v>
      </c>
    </row>
    <row r="40" spans="1:9" x14ac:dyDescent="0.25">
      <c r="A40" s="14"/>
      <c r="B40" s="32"/>
      <c r="C40" s="15"/>
      <c r="D40" s="15"/>
      <c r="E40" s="56"/>
      <c r="F40" s="48"/>
      <c r="G40" s="48"/>
      <c r="H40" s="48"/>
      <c r="I40" s="48"/>
    </row>
    <row r="41" spans="1:9" ht="25.5" x14ac:dyDescent="0.25">
      <c r="A41" s="16">
        <v>4</v>
      </c>
      <c r="B41" s="17"/>
      <c r="C41" s="17"/>
      <c r="D41" s="30" t="s">
        <v>26</v>
      </c>
      <c r="E41" s="57">
        <f>SUM(E42+E44)</f>
        <v>188500</v>
      </c>
      <c r="F41" s="54">
        <f>SUM(F42+F44)</f>
        <v>156600</v>
      </c>
      <c r="G41" s="54">
        <f>SUM(G42+G44)</f>
        <v>20918</v>
      </c>
      <c r="H41" s="54">
        <f>SUM(H42+H44)</f>
        <v>22411</v>
      </c>
      <c r="I41" s="54">
        <f>SUM(I42+I44)</f>
        <v>22411</v>
      </c>
    </row>
    <row r="42" spans="1:9" ht="38.25" x14ac:dyDescent="0.25">
      <c r="A42" s="13"/>
      <c r="B42" s="13">
        <v>41</v>
      </c>
      <c r="C42" s="13"/>
      <c r="D42" s="30" t="s">
        <v>27</v>
      </c>
      <c r="E42" s="57">
        <v>2500</v>
      </c>
      <c r="F42" s="54">
        <v>2500</v>
      </c>
      <c r="G42" s="54">
        <v>332</v>
      </c>
      <c r="H42" s="54">
        <f>1626+332</f>
        <v>1958</v>
      </c>
      <c r="I42" s="60">
        <v>1958</v>
      </c>
    </row>
    <row r="43" spans="1:9" x14ac:dyDescent="0.25">
      <c r="A43" s="18"/>
      <c r="B43" s="18">
        <v>412</v>
      </c>
      <c r="C43" s="15"/>
      <c r="D43" s="15" t="s">
        <v>75</v>
      </c>
      <c r="E43" s="48">
        <v>2500</v>
      </c>
      <c r="F43" s="48">
        <v>2500</v>
      </c>
      <c r="G43" s="48">
        <v>332</v>
      </c>
      <c r="H43" s="48">
        <v>1958</v>
      </c>
      <c r="I43" s="49">
        <v>1958</v>
      </c>
    </row>
    <row r="44" spans="1:9" x14ac:dyDescent="0.25">
      <c r="A44" s="13"/>
      <c r="B44" s="13">
        <v>42</v>
      </c>
      <c r="C44" s="58"/>
      <c r="D44" s="58" t="s">
        <v>64</v>
      </c>
      <c r="E44" s="54">
        <f>SUM(E45:E46)</f>
        <v>186000</v>
      </c>
      <c r="F44" s="54">
        <f>SUM(F45:F46)</f>
        <v>154100</v>
      </c>
      <c r="G44" s="54">
        <f>SUM(G45:G46)</f>
        <v>20586</v>
      </c>
      <c r="H44" s="54">
        <f>SUM(H45:H46)</f>
        <v>20453</v>
      </c>
      <c r="I44" s="60">
        <f>SUM(I45:I46)</f>
        <v>20453</v>
      </c>
    </row>
    <row r="45" spans="1:9" x14ac:dyDescent="0.25">
      <c r="A45" s="50"/>
      <c r="B45" s="51">
        <v>422</v>
      </c>
      <c r="C45" s="50"/>
      <c r="D45" s="52" t="s">
        <v>64</v>
      </c>
      <c r="E45" s="55">
        <v>73500</v>
      </c>
      <c r="F45" s="55">
        <v>51500</v>
      </c>
      <c r="G45" s="55">
        <f>3517+3318</f>
        <v>6835</v>
      </c>
      <c r="H45" s="55">
        <f>3517+3318</f>
        <v>6835</v>
      </c>
      <c r="I45" s="55">
        <f>3517+3318</f>
        <v>6835</v>
      </c>
    </row>
    <row r="46" spans="1:9" ht="45" x14ac:dyDescent="0.25">
      <c r="A46" s="50"/>
      <c r="B46" s="18">
        <v>424</v>
      </c>
      <c r="C46" s="50"/>
      <c r="D46" s="53" t="s">
        <v>65</v>
      </c>
      <c r="E46" s="55">
        <v>112500</v>
      </c>
      <c r="F46" s="55">
        <v>102600</v>
      </c>
      <c r="G46" s="55">
        <f>80+13671</f>
        <v>13751</v>
      </c>
      <c r="H46" s="55">
        <f>80+13538</f>
        <v>13618</v>
      </c>
      <c r="I46" s="55">
        <f>80+13538</f>
        <v>13618</v>
      </c>
    </row>
  </sheetData>
  <mergeCells count="5">
    <mergeCell ref="A7:I7"/>
    <mergeCell ref="A23:I23"/>
    <mergeCell ref="A1:I1"/>
    <mergeCell ref="A3:I3"/>
    <mergeCell ref="A5:I5"/>
  </mergeCells>
  <pageMargins left="0.7" right="0.7" top="0.75" bottom="0.7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workbookViewId="0">
      <selection activeCell="A9" sqref="A9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113" t="s">
        <v>55</v>
      </c>
      <c r="B1" s="113"/>
      <c r="C1" s="113"/>
      <c r="D1" s="113"/>
      <c r="E1" s="113"/>
      <c r="F1" s="113"/>
    </row>
    <row r="2" spans="1:6" ht="18" customHeight="1" x14ac:dyDescent="0.25">
      <c r="A2" s="5"/>
      <c r="B2" s="5"/>
      <c r="C2" s="5"/>
      <c r="D2" s="5"/>
      <c r="E2" s="5"/>
      <c r="F2" s="5"/>
    </row>
    <row r="3" spans="1:6" ht="15.75" x14ac:dyDescent="0.25">
      <c r="A3" s="113" t="s">
        <v>35</v>
      </c>
      <c r="B3" s="113"/>
      <c r="C3" s="113"/>
      <c r="D3" s="113"/>
      <c r="E3" s="130"/>
      <c r="F3" s="130"/>
    </row>
    <row r="4" spans="1:6" ht="18" x14ac:dyDescent="0.25">
      <c r="A4" s="5"/>
      <c r="B4" s="5"/>
      <c r="C4" s="5"/>
      <c r="D4" s="5"/>
      <c r="E4" s="6"/>
      <c r="F4" s="6"/>
    </row>
    <row r="5" spans="1:6" ht="18" customHeight="1" x14ac:dyDescent="0.25">
      <c r="A5" s="113" t="s">
        <v>15</v>
      </c>
      <c r="B5" s="114"/>
      <c r="C5" s="114"/>
      <c r="D5" s="114"/>
      <c r="E5" s="114"/>
      <c r="F5" s="114"/>
    </row>
    <row r="6" spans="1:6" ht="18" x14ac:dyDescent="0.25">
      <c r="A6" s="5"/>
      <c r="B6" s="5"/>
      <c r="C6" s="5"/>
      <c r="D6" s="5"/>
      <c r="E6" s="6"/>
      <c r="F6" s="6"/>
    </row>
    <row r="7" spans="1:6" ht="15.75" x14ac:dyDescent="0.25">
      <c r="A7" s="113" t="s">
        <v>28</v>
      </c>
      <c r="B7" s="134"/>
      <c r="C7" s="134"/>
      <c r="D7" s="134"/>
      <c r="E7" s="134"/>
      <c r="F7" s="134"/>
    </row>
    <row r="8" spans="1:6" ht="18" x14ac:dyDescent="0.25">
      <c r="A8" s="5"/>
      <c r="B8" s="5"/>
      <c r="C8" s="5"/>
      <c r="D8" s="5"/>
      <c r="E8" s="6"/>
      <c r="F8" s="6"/>
    </row>
    <row r="9" spans="1:6" ht="25.5" x14ac:dyDescent="0.25">
      <c r="A9" s="25" t="s">
        <v>29</v>
      </c>
      <c r="B9" s="24" t="s">
        <v>12</v>
      </c>
      <c r="C9" s="25" t="s">
        <v>13</v>
      </c>
      <c r="D9" s="25" t="s">
        <v>49</v>
      </c>
      <c r="E9" s="25" t="s">
        <v>50</v>
      </c>
      <c r="F9" s="25" t="s">
        <v>51</v>
      </c>
    </row>
    <row r="10" spans="1:6" ht="15.75" customHeight="1" x14ac:dyDescent="0.25">
      <c r="A10" s="13" t="s">
        <v>30</v>
      </c>
      <c r="B10" s="10"/>
      <c r="C10" s="11"/>
      <c r="D10" s="11"/>
      <c r="E10" s="11"/>
      <c r="F10" s="11"/>
    </row>
    <row r="11" spans="1:6" ht="15.75" customHeight="1" x14ac:dyDescent="0.25">
      <c r="A11" s="18" t="s">
        <v>59</v>
      </c>
      <c r="B11" s="10">
        <v>7182577</v>
      </c>
      <c r="C11" s="11">
        <v>7736830</v>
      </c>
      <c r="D11" s="11">
        <v>995805</v>
      </c>
      <c r="E11" s="11">
        <v>970780</v>
      </c>
      <c r="F11" s="11">
        <v>970781</v>
      </c>
    </row>
    <row r="12" spans="1:6" ht="25.5" x14ac:dyDescent="0.25">
      <c r="A12" s="18" t="s">
        <v>60</v>
      </c>
      <c r="B12" s="10">
        <v>7182577</v>
      </c>
      <c r="C12" s="11">
        <v>7736830</v>
      </c>
      <c r="D12" s="11">
        <v>995805</v>
      </c>
      <c r="E12" s="11">
        <v>970780</v>
      </c>
      <c r="F12" s="12">
        <v>970781</v>
      </c>
    </row>
    <row r="13" spans="1:6" x14ac:dyDescent="0.25">
      <c r="A13" s="20" t="s">
        <v>61</v>
      </c>
      <c r="B13" s="10">
        <v>7182577</v>
      </c>
      <c r="C13" s="11">
        <v>7736830</v>
      </c>
      <c r="D13" s="11">
        <v>995805</v>
      </c>
      <c r="E13" s="11">
        <v>970780</v>
      </c>
      <c r="F13" s="12">
        <v>970781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F25" sqref="F2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113" t="s">
        <v>55</v>
      </c>
      <c r="B1" s="113"/>
      <c r="C1" s="113"/>
      <c r="D1" s="113"/>
      <c r="E1" s="113"/>
      <c r="F1" s="113"/>
      <c r="G1" s="113"/>
      <c r="H1" s="113"/>
      <c r="I1" s="113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113" t="s">
        <v>35</v>
      </c>
      <c r="B3" s="113"/>
      <c r="C3" s="113"/>
      <c r="D3" s="113"/>
      <c r="E3" s="113"/>
      <c r="F3" s="113"/>
      <c r="G3" s="113"/>
      <c r="H3" s="130"/>
      <c r="I3" s="130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113" t="s">
        <v>31</v>
      </c>
      <c r="B5" s="114"/>
      <c r="C5" s="114"/>
      <c r="D5" s="114"/>
      <c r="E5" s="114"/>
      <c r="F5" s="114"/>
      <c r="G5" s="114"/>
      <c r="H5" s="114"/>
      <c r="I5" s="114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25.5" x14ac:dyDescent="0.25">
      <c r="A7" s="25" t="s">
        <v>16</v>
      </c>
      <c r="B7" s="24" t="s">
        <v>17</v>
      </c>
      <c r="C7" s="24" t="s">
        <v>18</v>
      </c>
      <c r="D7" s="24" t="s">
        <v>58</v>
      </c>
      <c r="E7" s="24" t="s">
        <v>12</v>
      </c>
      <c r="F7" s="25" t="s">
        <v>13</v>
      </c>
      <c r="G7" s="25" t="s">
        <v>49</v>
      </c>
      <c r="H7" s="25" t="s">
        <v>50</v>
      </c>
      <c r="I7" s="25" t="s">
        <v>51</v>
      </c>
    </row>
    <row r="8" spans="1:9" ht="25.5" x14ac:dyDescent="0.25">
      <c r="A8" s="13">
        <v>8</v>
      </c>
      <c r="B8" s="13"/>
      <c r="C8" s="13"/>
      <c r="D8" s="13" t="s">
        <v>32</v>
      </c>
      <c r="E8" s="10"/>
      <c r="F8" s="11"/>
      <c r="G8" s="11"/>
      <c r="H8" s="11"/>
      <c r="I8" s="11"/>
    </row>
    <row r="9" spans="1:9" x14ac:dyDescent="0.25">
      <c r="A9" s="13"/>
      <c r="B9" s="18">
        <v>84</v>
      </c>
      <c r="C9" s="18"/>
      <c r="D9" s="18" t="s">
        <v>37</v>
      </c>
      <c r="E9" s="10"/>
      <c r="F9" s="11"/>
      <c r="G9" s="11"/>
      <c r="H9" s="11"/>
      <c r="I9" s="11"/>
    </row>
    <row r="10" spans="1:9" ht="25.5" x14ac:dyDescent="0.25">
      <c r="A10" s="14"/>
      <c r="B10" s="14"/>
      <c r="C10" s="15">
        <v>81</v>
      </c>
      <c r="D10" s="19" t="s">
        <v>38</v>
      </c>
      <c r="E10" s="10"/>
      <c r="F10" s="11"/>
      <c r="G10" s="11"/>
      <c r="H10" s="11"/>
      <c r="I10" s="11"/>
    </row>
    <row r="11" spans="1:9" ht="25.5" x14ac:dyDescent="0.25">
      <c r="A11" s="16">
        <v>5</v>
      </c>
      <c r="B11" s="17"/>
      <c r="C11" s="17"/>
      <c r="D11" s="30" t="s">
        <v>33</v>
      </c>
      <c r="E11" s="10"/>
      <c r="F11" s="11"/>
      <c r="G11" s="11"/>
      <c r="H11" s="11"/>
      <c r="I11" s="11"/>
    </row>
    <row r="12" spans="1:9" ht="25.5" x14ac:dyDescent="0.25">
      <c r="A12" s="18"/>
      <c r="B12" s="18">
        <v>54</v>
      </c>
      <c r="C12" s="18"/>
      <c r="D12" s="31" t="s">
        <v>39</v>
      </c>
      <c r="E12" s="10"/>
      <c r="F12" s="11"/>
      <c r="G12" s="11"/>
      <c r="H12" s="11"/>
      <c r="I12" s="12"/>
    </row>
    <row r="13" spans="1:9" x14ac:dyDescent="0.25">
      <c r="A13" s="18"/>
      <c r="B13" s="18"/>
      <c r="C13" s="15">
        <v>11</v>
      </c>
      <c r="D13" s="15" t="s">
        <v>20</v>
      </c>
      <c r="E13" s="10"/>
      <c r="F13" s="11"/>
      <c r="G13" s="11"/>
      <c r="H13" s="11"/>
      <c r="I13" s="12"/>
    </row>
    <row r="14" spans="1:9" x14ac:dyDescent="0.25">
      <c r="A14" s="18"/>
      <c r="B14" s="18"/>
      <c r="C14" s="15">
        <v>31</v>
      </c>
      <c r="D14" s="15" t="s">
        <v>40</v>
      </c>
      <c r="E14" s="10"/>
      <c r="F14" s="11"/>
      <c r="G14" s="11"/>
      <c r="H14" s="11"/>
      <c r="I14" s="12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L240"/>
  <sheetViews>
    <sheetView topLeftCell="B1" workbookViewId="0">
      <selection activeCell="G5" sqref="G5"/>
    </sheetView>
  </sheetViews>
  <sheetFormatPr defaultRowHeight="15" x14ac:dyDescent="0.25"/>
  <cols>
    <col min="3" max="3" width="9.140625" customWidth="1"/>
    <col min="4" max="4" width="7.42578125" customWidth="1"/>
    <col min="5" max="5" width="8.42578125" customWidth="1"/>
    <col min="6" max="6" width="8.5703125" customWidth="1"/>
    <col min="7" max="7" width="30" customWidth="1"/>
    <col min="8" max="12" width="25.28515625" customWidth="1"/>
  </cols>
  <sheetData>
    <row r="1" spans="4:12" ht="42" customHeight="1" x14ac:dyDescent="0.25">
      <c r="D1" s="113" t="s">
        <v>55</v>
      </c>
      <c r="E1" s="113"/>
      <c r="F1" s="113"/>
      <c r="G1" s="113"/>
      <c r="H1" s="113"/>
      <c r="I1" s="113"/>
      <c r="J1" s="113"/>
      <c r="K1" s="113"/>
      <c r="L1" s="113"/>
    </row>
    <row r="2" spans="4:12" ht="18" x14ac:dyDescent="0.25">
      <c r="D2" s="5"/>
      <c r="E2" s="5"/>
      <c r="F2" s="5"/>
      <c r="G2" s="5"/>
      <c r="H2" s="5"/>
      <c r="I2" s="5"/>
      <c r="J2" s="5"/>
      <c r="K2" s="6"/>
      <c r="L2" s="6"/>
    </row>
    <row r="3" spans="4:12" ht="18" customHeight="1" x14ac:dyDescent="0.25">
      <c r="D3" s="113" t="s">
        <v>34</v>
      </c>
      <c r="E3" s="114"/>
      <c r="F3" s="114"/>
      <c r="G3" s="114"/>
      <c r="H3" s="114"/>
      <c r="I3" s="114"/>
      <c r="J3" s="114"/>
      <c r="K3" s="114"/>
      <c r="L3" s="114"/>
    </row>
    <row r="4" spans="4:12" ht="18" x14ac:dyDescent="0.25">
      <c r="D4" s="5"/>
      <c r="E4" s="5"/>
      <c r="F4" s="5"/>
      <c r="G4" s="5"/>
      <c r="H4" s="5"/>
      <c r="I4" s="5"/>
      <c r="J4" s="5"/>
      <c r="K4" s="6"/>
      <c r="L4" s="6"/>
    </row>
    <row r="5" spans="4:12" ht="26.25" thickBot="1" x14ac:dyDescent="0.3">
      <c r="D5" s="135">
        <v>9458</v>
      </c>
      <c r="E5" s="136"/>
      <c r="F5" s="137"/>
      <c r="G5" s="64" t="s">
        <v>76</v>
      </c>
      <c r="H5" s="64" t="s">
        <v>12</v>
      </c>
      <c r="I5" s="65" t="s">
        <v>13</v>
      </c>
      <c r="J5" s="65" t="s">
        <v>49</v>
      </c>
      <c r="K5" s="65" t="s">
        <v>50</v>
      </c>
      <c r="L5" s="65" t="s">
        <v>51</v>
      </c>
    </row>
    <row r="6" spans="4:12" ht="15.75" thickTop="1" x14ac:dyDescent="0.25">
      <c r="E6" s="66" t="s">
        <v>83</v>
      </c>
      <c r="F6" s="67" t="s">
        <v>84</v>
      </c>
      <c r="G6" s="68" t="s">
        <v>85</v>
      </c>
      <c r="H6" s="139">
        <v>7182577</v>
      </c>
      <c r="I6" s="104">
        <v>7736830</v>
      </c>
      <c r="J6" s="140">
        <v>995805</v>
      </c>
      <c r="K6" s="140">
        <v>970780</v>
      </c>
      <c r="L6" s="141">
        <v>970781</v>
      </c>
    </row>
    <row r="7" spans="4:12" x14ac:dyDescent="0.25">
      <c r="E7" s="69" t="s">
        <v>86</v>
      </c>
      <c r="F7" s="70" t="s">
        <v>87</v>
      </c>
      <c r="G7" s="71" t="s">
        <v>88</v>
      </c>
      <c r="H7" s="138">
        <v>7182577</v>
      </c>
      <c r="I7" s="105">
        <v>7736830</v>
      </c>
      <c r="J7" s="108">
        <v>99987</v>
      </c>
      <c r="K7" s="108">
        <v>100279</v>
      </c>
      <c r="L7" s="142">
        <v>100279</v>
      </c>
    </row>
    <row r="8" spans="4:12" ht="24" x14ac:dyDescent="0.25">
      <c r="E8" s="72" t="s">
        <v>86</v>
      </c>
      <c r="F8" s="73" t="s">
        <v>89</v>
      </c>
      <c r="G8" s="74" t="s">
        <v>90</v>
      </c>
      <c r="H8" s="138">
        <v>7182577</v>
      </c>
      <c r="I8" s="105">
        <v>7736830</v>
      </c>
      <c r="J8" s="108">
        <v>44498</v>
      </c>
      <c r="K8" s="108">
        <v>45898</v>
      </c>
      <c r="L8" s="142">
        <v>45898</v>
      </c>
    </row>
    <row r="9" spans="4:12" ht="24" x14ac:dyDescent="0.25">
      <c r="E9" s="75" t="s">
        <v>86</v>
      </c>
      <c r="F9" s="76" t="s">
        <v>91</v>
      </c>
      <c r="G9" s="77" t="s">
        <v>92</v>
      </c>
      <c r="H9" s="138">
        <v>7182577</v>
      </c>
      <c r="I9" s="105">
        <v>7736830</v>
      </c>
      <c r="J9" s="108">
        <v>1833</v>
      </c>
      <c r="K9" s="108">
        <v>3297</v>
      </c>
      <c r="L9" s="142">
        <v>3297</v>
      </c>
    </row>
    <row r="10" spans="4:12" ht="24" x14ac:dyDescent="0.25">
      <c r="E10" s="78" t="s">
        <v>93</v>
      </c>
      <c r="F10" s="79" t="s">
        <v>94</v>
      </c>
      <c r="G10" s="80" t="s">
        <v>95</v>
      </c>
      <c r="H10" s="138">
        <v>7182577</v>
      </c>
      <c r="I10" s="105">
        <v>7736830</v>
      </c>
      <c r="J10" s="108">
        <v>1833</v>
      </c>
      <c r="K10" s="108">
        <v>3297</v>
      </c>
      <c r="L10" s="142">
        <v>3297</v>
      </c>
    </row>
    <row r="11" spans="4:12" ht="24" x14ac:dyDescent="0.25">
      <c r="E11" s="81" t="s">
        <v>96</v>
      </c>
      <c r="F11" s="82" t="s">
        <v>97</v>
      </c>
      <c r="G11" s="83" t="s">
        <v>78</v>
      </c>
      <c r="H11" s="138">
        <v>6016856</v>
      </c>
      <c r="I11" s="105">
        <v>6325623</v>
      </c>
      <c r="J11" s="108">
        <v>1036</v>
      </c>
      <c r="K11" s="108">
        <v>610</v>
      </c>
      <c r="L11" s="142">
        <v>610</v>
      </c>
    </row>
    <row r="12" spans="4:12" ht="23.25" customHeight="1" x14ac:dyDescent="0.25">
      <c r="E12" s="84" t="s">
        <v>98</v>
      </c>
      <c r="F12" s="85" t="s">
        <v>77</v>
      </c>
      <c r="G12" s="86" t="s">
        <v>79</v>
      </c>
      <c r="H12" s="138">
        <v>13800</v>
      </c>
      <c r="I12" s="105">
        <v>122235</v>
      </c>
      <c r="J12" s="108">
        <v>903</v>
      </c>
      <c r="K12" s="108">
        <v>477</v>
      </c>
      <c r="L12" s="142">
        <v>477</v>
      </c>
    </row>
    <row r="13" spans="4:12" ht="20.25" customHeight="1" x14ac:dyDescent="0.25">
      <c r="E13" s="87" t="s">
        <v>99</v>
      </c>
      <c r="F13" s="88" t="s">
        <v>100</v>
      </c>
      <c r="G13" s="102" t="s">
        <v>101</v>
      </c>
      <c r="H13" s="138">
        <v>13800</v>
      </c>
      <c r="I13" s="105">
        <v>122235</v>
      </c>
      <c r="J13" s="108">
        <v>903</v>
      </c>
      <c r="K13" s="108">
        <v>477</v>
      </c>
      <c r="L13" s="142">
        <v>477</v>
      </c>
    </row>
    <row r="14" spans="4:12" ht="24.75" customHeight="1" x14ac:dyDescent="0.25">
      <c r="E14" s="90" t="s">
        <v>102</v>
      </c>
      <c r="F14" s="91" t="s">
        <v>103</v>
      </c>
      <c r="G14" s="92" t="s">
        <v>104</v>
      </c>
      <c r="H14" s="138">
        <v>13800</v>
      </c>
      <c r="I14" s="105">
        <v>122235</v>
      </c>
      <c r="J14" s="108">
        <v>903</v>
      </c>
      <c r="K14" s="108">
        <v>477</v>
      </c>
      <c r="L14" s="142">
        <v>477</v>
      </c>
    </row>
    <row r="15" spans="4:12" ht="36" x14ac:dyDescent="0.25">
      <c r="E15" s="93" t="s">
        <v>105</v>
      </c>
      <c r="F15" s="94" t="s">
        <v>106</v>
      </c>
      <c r="G15" s="95" t="s">
        <v>107</v>
      </c>
      <c r="H15" s="138">
        <v>13800</v>
      </c>
      <c r="I15" s="105">
        <v>122235</v>
      </c>
      <c r="J15" s="108">
        <v>903</v>
      </c>
      <c r="K15" s="108">
        <v>477</v>
      </c>
      <c r="L15" s="142">
        <v>477</v>
      </c>
    </row>
    <row r="16" spans="4:12" x14ac:dyDescent="0.25">
      <c r="E16" s="96" t="s">
        <v>82</v>
      </c>
      <c r="F16" s="97" t="s">
        <v>108</v>
      </c>
      <c r="G16" s="98" t="s">
        <v>71</v>
      </c>
      <c r="H16" s="138">
        <v>4800</v>
      </c>
      <c r="I16" s="105">
        <v>2000</v>
      </c>
      <c r="J16" s="108">
        <v>637</v>
      </c>
      <c r="K16" s="108">
        <v>212</v>
      </c>
      <c r="L16" s="142">
        <v>212</v>
      </c>
    </row>
    <row r="17" spans="5:12" ht="15" customHeight="1" x14ac:dyDescent="0.25">
      <c r="E17" s="99" t="s">
        <v>109</v>
      </c>
      <c r="F17" s="100" t="s">
        <v>108</v>
      </c>
      <c r="G17" s="101" t="s">
        <v>71</v>
      </c>
      <c r="H17" s="55">
        <v>4800</v>
      </c>
      <c r="I17" s="103">
        <v>2000</v>
      </c>
      <c r="J17" s="109">
        <v>637</v>
      </c>
      <c r="K17" s="109">
        <v>212</v>
      </c>
      <c r="L17" s="143">
        <v>212</v>
      </c>
    </row>
    <row r="18" spans="5:12" x14ac:dyDescent="0.25">
      <c r="E18" s="96" t="s">
        <v>82</v>
      </c>
      <c r="F18" s="97" t="s">
        <v>110</v>
      </c>
      <c r="G18" s="98" t="s">
        <v>72</v>
      </c>
      <c r="H18" s="138">
        <v>9000</v>
      </c>
      <c r="I18" s="105">
        <v>2000</v>
      </c>
      <c r="J18" s="108">
        <v>266</v>
      </c>
      <c r="K18" s="108">
        <v>265</v>
      </c>
      <c r="L18" s="142">
        <v>265</v>
      </c>
    </row>
    <row r="19" spans="5:12" x14ac:dyDescent="0.25">
      <c r="E19" s="99" t="s">
        <v>111</v>
      </c>
      <c r="F19" s="100" t="s">
        <v>110</v>
      </c>
      <c r="G19" s="101" t="s">
        <v>72</v>
      </c>
      <c r="H19" s="55">
        <v>9000</v>
      </c>
      <c r="I19" s="103">
        <v>2000</v>
      </c>
      <c r="J19" s="109">
        <v>266</v>
      </c>
      <c r="K19" s="108">
        <v>265</v>
      </c>
      <c r="L19" s="143">
        <v>265</v>
      </c>
    </row>
    <row r="20" spans="5:12" ht="24" x14ac:dyDescent="0.25">
      <c r="E20" s="84" t="s">
        <v>98</v>
      </c>
      <c r="F20" s="85" t="s">
        <v>80</v>
      </c>
      <c r="G20" s="86" t="s">
        <v>81</v>
      </c>
      <c r="H20" s="138">
        <v>1000</v>
      </c>
      <c r="I20" s="105">
        <v>1000</v>
      </c>
      <c r="J20" s="108">
        <v>133</v>
      </c>
      <c r="K20" s="108">
        <v>133</v>
      </c>
      <c r="L20" s="142">
        <v>133</v>
      </c>
    </row>
    <row r="21" spans="5:12" ht="24" x14ac:dyDescent="0.25">
      <c r="E21" s="87" t="s">
        <v>99</v>
      </c>
      <c r="F21" s="88" t="s">
        <v>100</v>
      </c>
      <c r="G21" s="89" t="s">
        <v>101</v>
      </c>
      <c r="H21" s="138">
        <v>1000</v>
      </c>
      <c r="I21" s="105">
        <v>1000</v>
      </c>
      <c r="J21" s="108">
        <v>133</v>
      </c>
      <c r="K21" s="108">
        <v>133</v>
      </c>
      <c r="L21" s="142">
        <v>133</v>
      </c>
    </row>
    <row r="22" spans="5:12" x14ac:dyDescent="0.25">
      <c r="E22" s="90" t="s">
        <v>102</v>
      </c>
      <c r="F22" s="91" t="s">
        <v>103</v>
      </c>
      <c r="G22" s="92" t="s">
        <v>104</v>
      </c>
      <c r="H22" s="138">
        <v>1000</v>
      </c>
      <c r="I22" s="105">
        <v>1000</v>
      </c>
      <c r="J22" s="108">
        <v>133</v>
      </c>
      <c r="K22" s="109">
        <v>133</v>
      </c>
      <c r="L22" s="142">
        <v>133</v>
      </c>
    </row>
    <row r="23" spans="5:12" ht="36" x14ac:dyDescent="0.25">
      <c r="E23" s="93" t="s">
        <v>105</v>
      </c>
      <c r="F23" s="94" t="s">
        <v>106</v>
      </c>
      <c r="G23" s="95" t="s">
        <v>107</v>
      </c>
      <c r="H23" s="138">
        <v>1000</v>
      </c>
      <c r="I23" s="105">
        <v>1000</v>
      </c>
      <c r="J23" s="108">
        <v>133</v>
      </c>
      <c r="K23" s="108">
        <v>133</v>
      </c>
      <c r="L23" s="142">
        <v>133</v>
      </c>
    </row>
    <row r="24" spans="5:12" x14ac:dyDescent="0.25">
      <c r="E24" s="96" t="s">
        <v>82</v>
      </c>
      <c r="F24" s="97" t="s">
        <v>110</v>
      </c>
      <c r="G24" s="98" t="s">
        <v>72</v>
      </c>
      <c r="H24" s="138">
        <v>1000</v>
      </c>
      <c r="I24" s="105">
        <v>1000</v>
      </c>
      <c r="J24" s="108">
        <v>133</v>
      </c>
      <c r="K24" s="108">
        <v>133</v>
      </c>
      <c r="L24" s="142">
        <v>133</v>
      </c>
    </row>
    <row r="25" spans="5:12" x14ac:dyDescent="0.25">
      <c r="E25" s="99" t="s">
        <v>112</v>
      </c>
      <c r="F25" s="100">
        <v>322</v>
      </c>
      <c r="G25" s="101" t="s">
        <v>72</v>
      </c>
      <c r="H25" s="55">
        <v>1000</v>
      </c>
      <c r="I25" s="103">
        <v>1000</v>
      </c>
      <c r="J25" s="109">
        <v>133</v>
      </c>
      <c r="K25" s="109">
        <v>133</v>
      </c>
      <c r="L25" s="143">
        <v>133</v>
      </c>
    </row>
    <row r="26" spans="5:12" ht="24" x14ac:dyDescent="0.25">
      <c r="E26" s="81" t="s">
        <v>96</v>
      </c>
      <c r="F26" s="82" t="s">
        <v>113</v>
      </c>
      <c r="G26" s="83" t="s">
        <v>114</v>
      </c>
      <c r="H26" s="138">
        <v>0</v>
      </c>
      <c r="I26" s="105">
        <v>6000</v>
      </c>
      <c r="J26" s="108">
        <v>797</v>
      </c>
      <c r="K26" s="108">
        <v>2422</v>
      </c>
      <c r="L26" s="142">
        <v>2422</v>
      </c>
    </row>
    <row r="27" spans="5:12" ht="24" x14ac:dyDescent="0.25">
      <c r="E27" s="84" t="s">
        <v>98</v>
      </c>
      <c r="F27" s="85" t="s">
        <v>115</v>
      </c>
      <c r="G27" s="86" t="s">
        <v>116</v>
      </c>
      <c r="H27" s="138">
        <v>0</v>
      </c>
      <c r="I27" s="105">
        <v>6000</v>
      </c>
      <c r="J27" s="108">
        <v>797</v>
      </c>
      <c r="K27" s="108">
        <v>796</v>
      </c>
      <c r="L27" s="142">
        <v>796</v>
      </c>
    </row>
    <row r="28" spans="5:12" ht="24" x14ac:dyDescent="0.25">
      <c r="E28" s="87" t="s">
        <v>99</v>
      </c>
      <c r="F28" s="88" t="s">
        <v>100</v>
      </c>
      <c r="G28" s="89" t="s">
        <v>101</v>
      </c>
      <c r="H28" s="138">
        <v>0</v>
      </c>
      <c r="I28" s="105">
        <v>6000</v>
      </c>
      <c r="J28" s="108">
        <v>797</v>
      </c>
      <c r="K28" s="108">
        <v>796</v>
      </c>
      <c r="L28" s="142">
        <v>796</v>
      </c>
    </row>
    <row r="29" spans="5:12" x14ac:dyDescent="0.25">
      <c r="E29" s="90" t="s">
        <v>102</v>
      </c>
      <c r="F29" s="91" t="s">
        <v>103</v>
      </c>
      <c r="G29" s="92" t="s">
        <v>104</v>
      </c>
      <c r="H29" s="138">
        <v>0</v>
      </c>
      <c r="I29" s="105">
        <v>6000</v>
      </c>
      <c r="J29" s="108">
        <v>797</v>
      </c>
      <c r="K29" s="108">
        <v>796</v>
      </c>
      <c r="L29" s="142">
        <v>796</v>
      </c>
    </row>
    <row r="30" spans="5:12" ht="36" x14ac:dyDescent="0.25">
      <c r="E30" s="93" t="s">
        <v>105</v>
      </c>
      <c r="F30" s="94" t="s">
        <v>106</v>
      </c>
      <c r="G30" s="95" t="s">
        <v>107</v>
      </c>
      <c r="H30" s="138">
        <v>0</v>
      </c>
      <c r="I30" s="105">
        <v>6000</v>
      </c>
      <c r="J30" s="108">
        <v>797</v>
      </c>
      <c r="K30" s="108">
        <v>796</v>
      </c>
      <c r="L30" s="142">
        <v>796</v>
      </c>
    </row>
    <row r="31" spans="5:12" x14ac:dyDescent="0.25">
      <c r="E31" s="96" t="s">
        <v>82</v>
      </c>
      <c r="F31" s="97" t="s">
        <v>117</v>
      </c>
      <c r="G31" s="98" t="s">
        <v>73</v>
      </c>
      <c r="H31" s="138">
        <v>0</v>
      </c>
      <c r="I31" s="106">
        <v>6000</v>
      </c>
      <c r="J31" s="108">
        <v>797</v>
      </c>
      <c r="K31" s="109">
        <v>796</v>
      </c>
      <c r="L31" s="142">
        <v>796</v>
      </c>
    </row>
    <row r="32" spans="5:12" ht="24" x14ac:dyDescent="0.25">
      <c r="E32" s="99" t="s">
        <v>118</v>
      </c>
      <c r="F32" s="100" t="s">
        <v>117</v>
      </c>
      <c r="G32" s="101" t="s">
        <v>119</v>
      </c>
      <c r="H32" s="138">
        <v>0</v>
      </c>
      <c r="I32" s="107">
        <v>6000</v>
      </c>
      <c r="J32" s="109">
        <v>797</v>
      </c>
      <c r="K32" s="109">
        <v>796</v>
      </c>
      <c r="L32" s="143">
        <v>796</v>
      </c>
    </row>
    <row r="33" spans="5:12" ht="24" x14ac:dyDescent="0.25">
      <c r="E33" s="75" t="s">
        <v>86</v>
      </c>
      <c r="F33" s="76" t="s">
        <v>120</v>
      </c>
      <c r="G33" s="77" t="s">
        <v>121</v>
      </c>
      <c r="H33" s="138">
        <v>48150</v>
      </c>
      <c r="I33" s="106">
        <f>SUM(I35+I44)</f>
        <v>351650</v>
      </c>
      <c r="J33" s="108">
        <v>42665</v>
      </c>
      <c r="K33" s="108">
        <v>42601</v>
      </c>
      <c r="L33" s="142">
        <v>0</v>
      </c>
    </row>
    <row r="34" spans="5:12" ht="24" x14ac:dyDescent="0.25">
      <c r="E34" s="78" t="s">
        <v>93</v>
      </c>
      <c r="F34" s="79" t="s">
        <v>94</v>
      </c>
      <c r="G34" s="80" t="s">
        <v>95</v>
      </c>
      <c r="H34" s="138">
        <v>48150</v>
      </c>
      <c r="I34" s="106">
        <f>SUM(I36+I45)</f>
        <v>351650</v>
      </c>
      <c r="J34" s="108">
        <v>42665</v>
      </c>
      <c r="K34" s="108">
        <v>42601</v>
      </c>
      <c r="L34" s="142">
        <v>42601</v>
      </c>
    </row>
    <row r="35" spans="5:12" ht="24" x14ac:dyDescent="0.25">
      <c r="E35" s="81" t="s">
        <v>96</v>
      </c>
      <c r="F35" s="82" t="s">
        <v>97</v>
      </c>
      <c r="G35" s="83" t="s">
        <v>78</v>
      </c>
      <c r="H35" s="138">
        <v>48150</v>
      </c>
      <c r="I35" s="106">
        <v>58250</v>
      </c>
      <c r="J35" s="108">
        <v>8180</v>
      </c>
      <c r="K35" s="108">
        <v>7321</v>
      </c>
      <c r="L35" s="142">
        <v>7321</v>
      </c>
    </row>
    <row r="36" spans="5:12" ht="24" x14ac:dyDescent="0.25">
      <c r="E36" s="84" t="s">
        <v>98</v>
      </c>
      <c r="F36" s="85" t="s">
        <v>122</v>
      </c>
      <c r="G36" s="86" t="s">
        <v>123</v>
      </c>
      <c r="H36" s="138">
        <v>48150</v>
      </c>
      <c r="I36" s="106">
        <v>58250</v>
      </c>
      <c r="J36" s="108">
        <v>8180</v>
      </c>
      <c r="K36" s="108">
        <v>7321</v>
      </c>
      <c r="L36" s="142">
        <v>7321</v>
      </c>
    </row>
    <row r="37" spans="5:12" ht="24" x14ac:dyDescent="0.25">
      <c r="E37" s="87" t="s">
        <v>99</v>
      </c>
      <c r="F37" s="88" t="s">
        <v>100</v>
      </c>
      <c r="G37" s="89" t="s">
        <v>101</v>
      </c>
      <c r="H37" s="138">
        <v>48150</v>
      </c>
      <c r="I37" s="106">
        <v>58250</v>
      </c>
      <c r="J37" s="108">
        <v>8180</v>
      </c>
      <c r="K37" s="108">
        <v>7321</v>
      </c>
      <c r="L37" s="142">
        <v>7321</v>
      </c>
    </row>
    <row r="38" spans="5:12" x14ac:dyDescent="0.25">
      <c r="E38" s="90" t="s">
        <v>102</v>
      </c>
      <c r="F38" s="91" t="s">
        <v>103</v>
      </c>
      <c r="G38" s="92" t="s">
        <v>104</v>
      </c>
      <c r="H38" s="138">
        <v>48150</v>
      </c>
      <c r="I38" s="106">
        <v>58250</v>
      </c>
      <c r="J38" s="108">
        <v>8180</v>
      </c>
      <c r="K38" s="108">
        <v>7321</v>
      </c>
      <c r="L38" s="142">
        <v>7321</v>
      </c>
    </row>
    <row r="39" spans="5:12" ht="36" x14ac:dyDescent="0.25">
      <c r="E39" s="93" t="s">
        <v>105</v>
      </c>
      <c r="F39" s="94" t="s">
        <v>106</v>
      </c>
      <c r="G39" s="95" t="s">
        <v>107</v>
      </c>
      <c r="H39" s="138">
        <v>48150</v>
      </c>
      <c r="I39" s="106">
        <v>58250</v>
      </c>
      <c r="J39" s="108">
        <v>8180</v>
      </c>
      <c r="K39" s="108">
        <v>7321</v>
      </c>
      <c r="L39" s="142">
        <v>7321</v>
      </c>
    </row>
    <row r="40" spans="5:12" x14ac:dyDescent="0.25">
      <c r="E40" s="96" t="s">
        <v>82</v>
      </c>
      <c r="F40" s="97" t="s">
        <v>124</v>
      </c>
      <c r="G40" s="98" t="s">
        <v>125</v>
      </c>
      <c r="H40" s="138">
        <v>48150</v>
      </c>
      <c r="I40" s="106">
        <v>50000</v>
      </c>
      <c r="J40" s="108">
        <v>7022</v>
      </c>
      <c r="K40" s="108">
        <v>6284</v>
      </c>
      <c r="L40" s="142">
        <v>6284</v>
      </c>
    </row>
    <row r="41" spans="5:12" x14ac:dyDescent="0.25">
      <c r="E41" s="99" t="s">
        <v>126</v>
      </c>
      <c r="F41" s="100" t="s">
        <v>124</v>
      </c>
      <c r="G41" s="101" t="s">
        <v>127</v>
      </c>
      <c r="H41" s="55">
        <v>48150</v>
      </c>
      <c r="I41" s="107">
        <v>50000</v>
      </c>
      <c r="J41" s="109">
        <v>7022</v>
      </c>
      <c r="K41" s="109">
        <v>6284</v>
      </c>
      <c r="L41" s="143">
        <v>6284</v>
      </c>
    </row>
    <row r="42" spans="5:12" x14ac:dyDescent="0.25">
      <c r="E42" s="96" t="s">
        <v>82</v>
      </c>
      <c r="F42" s="97" t="s">
        <v>128</v>
      </c>
      <c r="G42" s="98" t="s">
        <v>69</v>
      </c>
      <c r="H42" s="138">
        <v>7950</v>
      </c>
      <c r="I42" s="106">
        <v>8250</v>
      </c>
      <c r="J42" s="108">
        <v>1158</v>
      </c>
      <c r="K42" s="108">
        <v>1037</v>
      </c>
      <c r="L42" s="142">
        <v>1037</v>
      </c>
    </row>
    <row r="43" spans="5:12" x14ac:dyDescent="0.25">
      <c r="E43" s="99">
        <v>1037</v>
      </c>
      <c r="F43" s="100" t="s">
        <v>128</v>
      </c>
      <c r="G43" s="101" t="s">
        <v>129</v>
      </c>
      <c r="H43" s="55">
        <v>7950</v>
      </c>
      <c r="I43" s="107">
        <v>8250</v>
      </c>
      <c r="J43" s="109">
        <v>1158</v>
      </c>
      <c r="K43" s="109">
        <v>1037</v>
      </c>
      <c r="L43" s="143">
        <v>1037</v>
      </c>
    </row>
    <row r="44" spans="5:12" ht="24" x14ac:dyDescent="0.25">
      <c r="E44" s="81" t="s">
        <v>96</v>
      </c>
      <c r="F44" s="82" t="s">
        <v>130</v>
      </c>
      <c r="G44" s="83" t="s">
        <v>131</v>
      </c>
      <c r="H44" s="138">
        <v>326376</v>
      </c>
      <c r="I44" s="106">
        <v>293400</v>
      </c>
      <c r="J44" s="108">
        <v>34485</v>
      </c>
      <c r="K44" s="108">
        <v>35280</v>
      </c>
      <c r="L44" s="142">
        <v>35280</v>
      </c>
    </row>
    <row r="45" spans="5:12" ht="24" x14ac:dyDescent="0.25">
      <c r="E45" s="84" t="s">
        <v>98</v>
      </c>
      <c r="F45" s="85" t="s">
        <v>132</v>
      </c>
      <c r="G45" s="86" t="s">
        <v>133</v>
      </c>
      <c r="H45" s="138">
        <v>326376</v>
      </c>
      <c r="I45" s="106">
        <v>293400</v>
      </c>
      <c r="J45" s="108">
        <v>34485</v>
      </c>
      <c r="K45" s="108">
        <v>35280</v>
      </c>
      <c r="L45" s="142">
        <v>35280</v>
      </c>
    </row>
    <row r="46" spans="5:12" ht="24" x14ac:dyDescent="0.25">
      <c r="E46" s="87" t="s">
        <v>99</v>
      </c>
      <c r="F46" s="88" t="s">
        <v>100</v>
      </c>
      <c r="G46" s="89" t="s">
        <v>101</v>
      </c>
      <c r="H46" s="138">
        <v>326376</v>
      </c>
      <c r="I46" s="106">
        <v>293400</v>
      </c>
      <c r="J46" s="108">
        <v>34485</v>
      </c>
      <c r="K46" s="108">
        <v>35280</v>
      </c>
      <c r="L46" s="142">
        <v>35280</v>
      </c>
    </row>
    <row r="47" spans="5:12" x14ac:dyDescent="0.25">
      <c r="E47" s="90" t="s">
        <v>102</v>
      </c>
      <c r="F47" s="91" t="s">
        <v>103</v>
      </c>
      <c r="G47" s="92" t="s">
        <v>104</v>
      </c>
      <c r="H47" s="138">
        <v>326376</v>
      </c>
      <c r="I47" s="106">
        <v>293400</v>
      </c>
      <c r="J47" s="108">
        <v>34485</v>
      </c>
      <c r="K47" s="108">
        <v>35280</v>
      </c>
      <c r="L47" s="142">
        <v>35280</v>
      </c>
    </row>
    <row r="48" spans="5:12" ht="36" x14ac:dyDescent="0.25">
      <c r="E48" s="93" t="s">
        <v>105</v>
      </c>
      <c r="F48" s="94" t="s">
        <v>106</v>
      </c>
      <c r="G48" s="95" t="s">
        <v>107</v>
      </c>
      <c r="H48" s="138">
        <v>326376</v>
      </c>
      <c r="I48" s="106">
        <f>SUM(I49+I51+I53+I55)</f>
        <v>293400</v>
      </c>
      <c r="J48" s="108">
        <v>34485</v>
      </c>
      <c r="K48" s="108">
        <v>35280</v>
      </c>
      <c r="L48" s="142">
        <v>35280</v>
      </c>
    </row>
    <row r="49" spans="5:12" x14ac:dyDescent="0.25">
      <c r="E49" s="96" t="s">
        <v>82</v>
      </c>
      <c r="F49" s="97" t="s">
        <v>124</v>
      </c>
      <c r="G49" s="98" t="s">
        <v>125</v>
      </c>
      <c r="H49" s="138">
        <v>210000</v>
      </c>
      <c r="I49" s="106">
        <v>226000</v>
      </c>
      <c r="J49" s="108">
        <v>25784</v>
      </c>
      <c r="K49" s="108">
        <v>28473</v>
      </c>
      <c r="L49" s="142">
        <v>28473</v>
      </c>
    </row>
    <row r="50" spans="5:12" x14ac:dyDescent="0.25">
      <c r="E50" s="99" t="s">
        <v>134</v>
      </c>
      <c r="F50" s="100" t="s">
        <v>124</v>
      </c>
      <c r="G50" s="101" t="s">
        <v>125</v>
      </c>
      <c r="H50" s="55">
        <v>210000</v>
      </c>
      <c r="I50" s="107">
        <v>226000</v>
      </c>
      <c r="J50" s="109">
        <v>25784</v>
      </c>
      <c r="K50" s="109">
        <v>28473</v>
      </c>
      <c r="L50" s="143">
        <v>28473</v>
      </c>
    </row>
    <row r="51" spans="5:12" x14ac:dyDescent="0.25">
      <c r="E51" s="96" t="s">
        <v>82</v>
      </c>
      <c r="F51" s="97" t="s">
        <v>135</v>
      </c>
      <c r="G51" s="98" t="s">
        <v>70</v>
      </c>
      <c r="H51" s="138">
        <v>21150</v>
      </c>
      <c r="I51" s="106">
        <v>22100</v>
      </c>
      <c r="J51" s="108">
        <v>3386</v>
      </c>
      <c r="K51" s="108">
        <v>1314</v>
      </c>
      <c r="L51" s="142">
        <v>1314</v>
      </c>
    </row>
    <row r="52" spans="5:12" x14ac:dyDescent="0.25">
      <c r="E52" s="99" t="s">
        <v>136</v>
      </c>
      <c r="F52" s="100" t="s">
        <v>135</v>
      </c>
      <c r="G52" s="101" t="s">
        <v>70</v>
      </c>
      <c r="H52" s="55">
        <v>21150</v>
      </c>
      <c r="I52" s="107">
        <v>22100</v>
      </c>
      <c r="J52" s="109">
        <v>3386</v>
      </c>
      <c r="K52" s="109">
        <v>1314</v>
      </c>
      <c r="L52" s="143">
        <v>1314</v>
      </c>
    </row>
    <row r="53" spans="5:12" x14ac:dyDescent="0.25">
      <c r="E53" s="96" t="s">
        <v>82</v>
      </c>
      <c r="F53" s="97" t="s">
        <v>128</v>
      </c>
      <c r="G53" s="98" t="s">
        <v>69</v>
      </c>
      <c r="H53" s="138">
        <v>34725</v>
      </c>
      <c r="I53" s="106">
        <v>37300</v>
      </c>
      <c r="J53" s="108">
        <v>4254</v>
      </c>
      <c r="K53" s="108">
        <v>4673</v>
      </c>
      <c r="L53" s="142">
        <v>4673</v>
      </c>
    </row>
    <row r="54" spans="5:12" x14ac:dyDescent="0.25">
      <c r="E54" s="99">
        <v>4673</v>
      </c>
      <c r="F54" s="100" t="s">
        <v>128</v>
      </c>
      <c r="G54" s="101" t="s">
        <v>69</v>
      </c>
      <c r="H54" s="55">
        <v>34725</v>
      </c>
      <c r="I54" s="107">
        <v>37300</v>
      </c>
      <c r="J54" s="109">
        <v>4254</v>
      </c>
      <c r="K54" s="109">
        <v>4673</v>
      </c>
      <c r="L54" s="143">
        <v>4673</v>
      </c>
    </row>
    <row r="55" spans="5:12" x14ac:dyDescent="0.25">
      <c r="E55" s="96" t="s">
        <v>82</v>
      </c>
      <c r="F55" s="97" t="s">
        <v>108</v>
      </c>
      <c r="G55" s="98" t="s">
        <v>71</v>
      </c>
      <c r="H55" s="138">
        <v>4701</v>
      </c>
      <c r="I55" s="106">
        <v>8000</v>
      </c>
      <c r="J55" s="108">
        <v>1061</v>
      </c>
      <c r="K55" s="108">
        <v>820</v>
      </c>
      <c r="L55" s="142">
        <v>820</v>
      </c>
    </row>
    <row r="56" spans="5:12" x14ac:dyDescent="0.25">
      <c r="E56" s="99" t="s">
        <v>137</v>
      </c>
      <c r="F56" s="100" t="s">
        <v>108</v>
      </c>
      <c r="G56" s="101" t="s">
        <v>71</v>
      </c>
      <c r="H56" s="55">
        <v>4701</v>
      </c>
      <c r="I56" s="107">
        <v>8000</v>
      </c>
      <c r="J56" s="109">
        <v>1061</v>
      </c>
      <c r="K56" s="109">
        <v>820</v>
      </c>
      <c r="L56" s="143" t="s">
        <v>232</v>
      </c>
    </row>
    <row r="57" spans="5:12" ht="24" x14ac:dyDescent="0.25">
      <c r="E57" s="72" t="s">
        <v>86</v>
      </c>
      <c r="F57" s="73" t="s">
        <v>138</v>
      </c>
      <c r="G57" s="74" t="s">
        <v>139</v>
      </c>
      <c r="H57" s="138">
        <v>115668</v>
      </c>
      <c r="I57" s="106">
        <v>118235</v>
      </c>
      <c r="J57" s="108">
        <v>55489</v>
      </c>
      <c r="K57" s="108">
        <v>54381</v>
      </c>
      <c r="L57" s="142">
        <v>54381</v>
      </c>
    </row>
    <row r="58" spans="5:12" ht="24" x14ac:dyDescent="0.25">
      <c r="E58" s="78" t="s">
        <v>93</v>
      </c>
      <c r="F58" s="79" t="s">
        <v>94</v>
      </c>
      <c r="G58" s="80" t="s">
        <v>95</v>
      </c>
      <c r="H58" s="138">
        <v>115668</v>
      </c>
      <c r="I58" s="106">
        <v>118235</v>
      </c>
      <c r="J58" s="108">
        <v>55489</v>
      </c>
      <c r="K58" s="108">
        <v>54381</v>
      </c>
      <c r="L58" s="142">
        <v>54381</v>
      </c>
    </row>
    <row r="59" spans="5:12" ht="24" x14ac:dyDescent="0.25">
      <c r="E59" s="81" t="s">
        <v>96</v>
      </c>
      <c r="F59" s="82" t="s">
        <v>97</v>
      </c>
      <c r="G59" s="83" t="s">
        <v>78</v>
      </c>
      <c r="H59" s="138">
        <v>115668</v>
      </c>
      <c r="I59" s="106">
        <v>118235</v>
      </c>
      <c r="J59" s="108">
        <v>51972</v>
      </c>
      <c r="K59" s="108">
        <v>50864</v>
      </c>
      <c r="L59" s="142">
        <v>50864</v>
      </c>
    </row>
    <row r="60" spans="5:12" ht="24" x14ac:dyDescent="0.25">
      <c r="E60" s="84" t="s">
        <v>98</v>
      </c>
      <c r="F60" s="85" t="s">
        <v>77</v>
      </c>
      <c r="G60" s="86" t="s">
        <v>79</v>
      </c>
      <c r="H60" s="138">
        <v>115668</v>
      </c>
      <c r="I60" s="106">
        <v>118235</v>
      </c>
      <c r="J60" s="108">
        <v>15501</v>
      </c>
      <c r="K60" s="108">
        <v>15693</v>
      </c>
      <c r="L60" s="142">
        <v>15693</v>
      </c>
    </row>
    <row r="61" spans="5:12" ht="24" x14ac:dyDescent="0.25">
      <c r="E61" s="87" t="s">
        <v>99</v>
      </c>
      <c r="F61" s="88" t="s">
        <v>100</v>
      </c>
      <c r="G61" s="89" t="s">
        <v>101</v>
      </c>
      <c r="H61" s="138">
        <v>115668</v>
      </c>
      <c r="I61" s="106">
        <v>118235</v>
      </c>
      <c r="J61" s="108">
        <v>15501</v>
      </c>
      <c r="K61" s="108">
        <v>15693</v>
      </c>
      <c r="L61" s="142">
        <v>15693</v>
      </c>
    </row>
    <row r="62" spans="5:12" x14ac:dyDescent="0.25">
      <c r="E62" s="90" t="s">
        <v>102</v>
      </c>
      <c r="F62" s="91" t="s">
        <v>103</v>
      </c>
      <c r="G62" s="92" t="s">
        <v>104</v>
      </c>
      <c r="H62" s="138">
        <v>115668</v>
      </c>
      <c r="I62" s="106">
        <v>118235</v>
      </c>
      <c r="J62" s="108">
        <v>15501</v>
      </c>
      <c r="K62" s="108">
        <v>15693</v>
      </c>
      <c r="L62" s="142">
        <v>15693</v>
      </c>
    </row>
    <row r="63" spans="5:12" ht="36" x14ac:dyDescent="0.25">
      <c r="E63" s="93" t="s">
        <v>105</v>
      </c>
      <c r="F63" s="94" t="s">
        <v>106</v>
      </c>
      <c r="G63" s="95" t="s">
        <v>107</v>
      </c>
      <c r="H63" s="138">
        <v>115668</v>
      </c>
      <c r="I63" s="106">
        <v>118235</v>
      </c>
      <c r="J63" s="108">
        <v>15501</v>
      </c>
      <c r="K63" s="108">
        <v>15693</v>
      </c>
      <c r="L63" s="142">
        <v>15693</v>
      </c>
    </row>
    <row r="64" spans="5:12" x14ac:dyDescent="0.25">
      <c r="E64" s="96" t="s">
        <v>82</v>
      </c>
      <c r="F64" s="97" t="s">
        <v>108</v>
      </c>
      <c r="G64" s="98" t="s">
        <v>71</v>
      </c>
      <c r="H64" s="138">
        <v>8000</v>
      </c>
      <c r="I64" s="106">
        <v>8500</v>
      </c>
      <c r="J64" s="108">
        <v>1261</v>
      </c>
      <c r="K64" s="108">
        <v>1128</v>
      </c>
      <c r="L64" s="142">
        <v>1128</v>
      </c>
    </row>
    <row r="65" spans="5:12" x14ac:dyDescent="0.25">
      <c r="E65" s="99" t="s">
        <v>140</v>
      </c>
      <c r="F65" s="100" t="s">
        <v>108</v>
      </c>
      <c r="G65" s="101" t="s">
        <v>71</v>
      </c>
      <c r="H65" s="55">
        <v>8000</v>
      </c>
      <c r="I65" s="107">
        <v>8500</v>
      </c>
      <c r="J65" s="109">
        <v>1261</v>
      </c>
      <c r="K65" s="109">
        <v>1128</v>
      </c>
      <c r="L65" s="143">
        <v>1128</v>
      </c>
    </row>
    <row r="66" spans="5:12" x14ac:dyDescent="0.25">
      <c r="E66" s="96" t="s">
        <v>82</v>
      </c>
      <c r="F66" s="97" t="s">
        <v>110</v>
      </c>
      <c r="G66" s="98" t="s">
        <v>72</v>
      </c>
      <c r="H66" s="138">
        <v>26600</v>
      </c>
      <c r="I66" s="106">
        <v>30000</v>
      </c>
      <c r="J66" s="108">
        <v>3982</v>
      </c>
      <c r="K66" s="108">
        <v>3982</v>
      </c>
      <c r="L66" s="142">
        <v>3982</v>
      </c>
    </row>
    <row r="67" spans="5:12" x14ac:dyDescent="0.25">
      <c r="E67" s="99" t="s">
        <v>141</v>
      </c>
      <c r="F67" s="100" t="s">
        <v>110</v>
      </c>
      <c r="G67" s="101" t="s">
        <v>72</v>
      </c>
      <c r="H67" s="55">
        <v>26600</v>
      </c>
      <c r="I67" s="107">
        <v>30000</v>
      </c>
      <c r="J67" s="109">
        <v>3982</v>
      </c>
      <c r="K67" s="109">
        <v>3982</v>
      </c>
      <c r="L67" s="143">
        <v>3982</v>
      </c>
    </row>
    <row r="68" spans="5:12" x14ac:dyDescent="0.25">
      <c r="E68" s="96" t="s">
        <v>82</v>
      </c>
      <c r="F68" s="97" t="s">
        <v>117</v>
      </c>
      <c r="G68" s="98" t="s">
        <v>73</v>
      </c>
      <c r="H68" s="138">
        <v>64460</v>
      </c>
      <c r="I68" s="106">
        <v>62535</v>
      </c>
      <c r="J68" s="108">
        <v>7842</v>
      </c>
      <c r="K68" s="108">
        <v>8300</v>
      </c>
      <c r="L68" s="142">
        <v>8300</v>
      </c>
    </row>
    <row r="69" spans="5:12" x14ac:dyDescent="0.25">
      <c r="E69" s="99" t="s">
        <v>142</v>
      </c>
      <c r="F69" s="100" t="s">
        <v>117</v>
      </c>
      <c r="G69" s="101" t="s">
        <v>73</v>
      </c>
      <c r="H69" s="55">
        <v>64460</v>
      </c>
      <c r="I69" s="107">
        <v>62535</v>
      </c>
      <c r="J69" s="109">
        <v>7842</v>
      </c>
      <c r="K69" s="109">
        <v>8300</v>
      </c>
      <c r="L69" s="143">
        <v>8300</v>
      </c>
    </row>
    <row r="70" spans="5:12" ht="24" x14ac:dyDescent="0.25">
      <c r="E70" s="96" t="s">
        <v>82</v>
      </c>
      <c r="F70" s="97" t="s">
        <v>143</v>
      </c>
      <c r="G70" s="98" t="s">
        <v>74</v>
      </c>
      <c r="H70" s="138">
        <v>1700</v>
      </c>
      <c r="I70" s="106">
        <v>3200</v>
      </c>
      <c r="J70" s="108">
        <v>425</v>
      </c>
      <c r="K70" s="108">
        <v>425</v>
      </c>
      <c r="L70" s="142">
        <v>425</v>
      </c>
    </row>
    <row r="71" spans="5:12" ht="24" x14ac:dyDescent="0.25">
      <c r="E71" s="99" t="s">
        <v>144</v>
      </c>
      <c r="F71" s="100" t="s">
        <v>143</v>
      </c>
      <c r="G71" s="101" t="s">
        <v>74</v>
      </c>
      <c r="H71" s="55">
        <v>1700</v>
      </c>
      <c r="I71" s="107">
        <v>3200</v>
      </c>
      <c r="J71" s="109">
        <v>425</v>
      </c>
      <c r="K71" s="109">
        <v>425</v>
      </c>
      <c r="L71" s="143">
        <v>425</v>
      </c>
    </row>
    <row r="72" spans="5:12" x14ac:dyDescent="0.25">
      <c r="E72" s="96" t="s">
        <v>82</v>
      </c>
      <c r="F72" s="97" t="s">
        <v>145</v>
      </c>
      <c r="G72" s="98" t="s">
        <v>66</v>
      </c>
      <c r="H72" s="138">
        <v>14908</v>
      </c>
      <c r="I72" s="106">
        <v>14000</v>
      </c>
      <c r="J72" s="108">
        <v>1991</v>
      </c>
      <c r="K72" s="108">
        <v>1858</v>
      </c>
      <c r="L72" s="142">
        <v>1858</v>
      </c>
    </row>
    <row r="73" spans="5:12" x14ac:dyDescent="0.25">
      <c r="E73" s="99" t="s">
        <v>146</v>
      </c>
      <c r="F73" s="100" t="s">
        <v>145</v>
      </c>
      <c r="G73" s="101" t="s">
        <v>66</v>
      </c>
      <c r="H73" s="55">
        <v>14908</v>
      </c>
      <c r="I73" s="107">
        <v>14000</v>
      </c>
      <c r="J73" s="109">
        <v>1991</v>
      </c>
      <c r="K73" s="109">
        <v>1858</v>
      </c>
      <c r="L73" s="143">
        <v>1858</v>
      </c>
    </row>
    <row r="74" spans="5:12" ht="24" x14ac:dyDescent="0.25">
      <c r="E74" s="84" t="s">
        <v>98</v>
      </c>
      <c r="F74" s="85" t="s">
        <v>80</v>
      </c>
      <c r="G74" s="86" t="s">
        <v>81</v>
      </c>
      <c r="H74" s="138">
        <v>290338</v>
      </c>
      <c r="I74" s="106">
        <v>378488</v>
      </c>
      <c r="J74" s="108">
        <v>36471</v>
      </c>
      <c r="K74" s="108">
        <v>35171</v>
      </c>
      <c r="L74" s="142">
        <v>35171</v>
      </c>
    </row>
    <row r="75" spans="5:12" ht="24" x14ac:dyDescent="0.25">
      <c r="E75" s="87" t="s">
        <v>99</v>
      </c>
      <c r="F75" s="88" t="s">
        <v>100</v>
      </c>
      <c r="G75" s="89" t="s">
        <v>101</v>
      </c>
      <c r="H75" s="138">
        <v>290338</v>
      </c>
      <c r="I75" s="106">
        <v>378488</v>
      </c>
      <c r="J75" s="108">
        <v>36471</v>
      </c>
      <c r="K75" s="108">
        <v>35171</v>
      </c>
      <c r="L75" s="142">
        <v>35171</v>
      </c>
    </row>
    <row r="76" spans="5:12" x14ac:dyDescent="0.25">
      <c r="E76" s="90" t="s">
        <v>102</v>
      </c>
      <c r="F76" s="91" t="s">
        <v>103</v>
      </c>
      <c r="G76" s="92" t="s">
        <v>104</v>
      </c>
      <c r="H76" s="138">
        <v>290338</v>
      </c>
      <c r="I76" s="106">
        <v>378488</v>
      </c>
      <c r="J76" s="108">
        <v>36471</v>
      </c>
      <c r="K76" s="108">
        <v>35171</v>
      </c>
      <c r="L76" s="142">
        <v>35171</v>
      </c>
    </row>
    <row r="77" spans="5:12" ht="36" x14ac:dyDescent="0.25">
      <c r="E77" s="93" t="s">
        <v>105</v>
      </c>
      <c r="F77" s="94" t="s">
        <v>106</v>
      </c>
      <c r="G77" s="95" t="s">
        <v>107</v>
      </c>
      <c r="H77" s="138">
        <v>290338</v>
      </c>
      <c r="I77" s="106">
        <v>378488</v>
      </c>
      <c r="J77" s="108">
        <v>36471</v>
      </c>
      <c r="K77" s="108">
        <v>35171</v>
      </c>
      <c r="L77" s="142">
        <v>35171</v>
      </c>
    </row>
    <row r="78" spans="5:12" x14ac:dyDescent="0.25">
      <c r="E78" s="96" t="s">
        <v>82</v>
      </c>
      <c r="F78" s="97" t="s">
        <v>110</v>
      </c>
      <c r="G78" s="98" t="s">
        <v>72</v>
      </c>
      <c r="H78" s="138">
        <v>283388</v>
      </c>
      <c r="I78" s="106">
        <v>333388</v>
      </c>
      <c r="J78" s="108">
        <v>34242</v>
      </c>
      <c r="K78" s="108">
        <v>34242</v>
      </c>
      <c r="L78" s="142">
        <v>34242</v>
      </c>
    </row>
    <row r="79" spans="5:12" x14ac:dyDescent="0.25">
      <c r="E79" s="99" t="s">
        <v>147</v>
      </c>
      <c r="F79" s="100" t="s">
        <v>110</v>
      </c>
      <c r="G79" s="101" t="s">
        <v>72</v>
      </c>
      <c r="H79" s="55">
        <v>283388</v>
      </c>
      <c r="I79" s="107">
        <v>333388</v>
      </c>
      <c r="J79" s="109">
        <v>34242</v>
      </c>
      <c r="K79" s="109">
        <v>34242</v>
      </c>
      <c r="L79" s="143">
        <v>34242</v>
      </c>
    </row>
    <row r="80" spans="5:12" x14ac:dyDescent="0.25">
      <c r="E80" s="96" t="s">
        <v>82</v>
      </c>
      <c r="F80" s="97" t="s">
        <v>117</v>
      </c>
      <c r="G80" s="98" t="s">
        <v>73</v>
      </c>
      <c r="H80" s="138">
        <v>7000</v>
      </c>
      <c r="I80" s="106">
        <v>7000</v>
      </c>
      <c r="J80" s="108">
        <v>2229</v>
      </c>
      <c r="K80" s="108">
        <v>929</v>
      </c>
      <c r="L80" s="142">
        <v>929</v>
      </c>
    </row>
    <row r="81" spans="5:12" x14ac:dyDescent="0.25">
      <c r="E81" s="99" t="s">
        <v>148</v>
      </c>
      <c r="F81" s="100" t="s">
        <v>117</v>
      </c>
      <c r="G81" s="101" t="s">
        <v>73</v>
      </c>
      <c r="H81" s="55">
        <v>7000</v>
      </c>
      <c r="I81" s="107">
        <v>7000</v>
      </c>
      <c r="J81" s="109">
        <v>2229</v>
      </c>
      <c r="K81" s="109">
        <v>929</v>
      </c>
      <c r="L81" s="143">
        <v>929</v>
      </c>
    </row>
    <row r="82" spans="5:12" ht="24" x14ac:dyDescent="0.25">
      <c r="E82" s="81" t="s">
        <v>96</v>
      </c>
      <c r="F82" s="82" t="s">
        <v>113</v>
      </c>
      <c r="G82" s="83" t="s">
        <v>114</v>
      </c>
      <c r="H82" s="138">
        <v>48500</v>
      </c>
      <c r="I82" s="107">
        <v>26500</v>
      </c>
      <c r="J82" s="108">
        <v>3517</v>
      </c>
      <c r="K82" s="108">
        <v>3517</v>
      </c>
      <c r="L82" s="142">
        <v>3517</v>
      </c>
    </row>
    <row r="83" spans="5:12" ht="24" x14ac:dyDescent="0.25">
      <c r="E83" s="84" t="s">
        <v>98</v>
      </c>
      <c r="F83" s="85" t="s">
        <v>149</v>
      </c>
      <c r="G83" s="86" t="s">
        <v>150</v>
      </c>
      <c r="H83" s="138">
        <v>48500</v>
      </c>
      <c r="I83" s="107">
        <v>26500</v>
      </c>
      <c r="J83" s="108">
        <v>3517</v>
      </c>
      <c r="K83" s="108">
        <v>3517</v>
      </c>
      <c r="L83" s="142">
        <v>3517</v>
      </c>
    </row>
    <row r="84" spans="5:12" ht="24" x14ac:dyDescent="0.25">
      <c r="E84" s="87" t="s">
        <v>99</v>
      </c>
      <c r="F84" s="88" t="s">
        <v>100</v>
      </c>
      <c r="G84" s="89" t="s">
        <v>101</v>
      </c>
      <c r="H84" s="138">
        <v>48500</v>
      </c>
      <c r="I84" s="106">
        <v>26500</v>
      </c>
      <c r="J84" s="108">
        <v>3517</v>
      </c>
      <c r="K84" s="108">
        <v>3517</v>
      </c>
      <c r="L84" s="142">
        <v>3517</v>
      </c>
    </row>
    <row r="85" spans="5:12" x14ac:dyDescent="0.25">
      <c r="E85" s="90" t="s">
        <v>102</v>
      </c>
      <c r="F85" s="91" t="s">
        <v>103</v>
      </c>
      <c r="G85" s="92" t="s">
        <v>104</v>
      </c>
      <c r="H85" s="138">
        <v>48500</v>
      </c>
      <c r="I85" s="106">
        <v>26500</v>
      </c>
      <c r="J85" s="108">
        <v>3517</v>
      </c>
      <c r="K85" s="108">
        <v>3517</v>
      </c>
      <c r="L85" s="142">
        <v>3517</v>
      </c>
    </row>
    <row r="86" spans="5:12" ht="36" x14ac:dyDescent="0.25">
      <c r="E86" s="93" t="s">
        <v>105</v>
      </c>
      <c r="F86" s="94" t="s">
        <v>106</v>
      </c>
      <c r="G86" s="95" t="s">
        <v>107</v>
      </c>
      <c r="H86" s="138">
        <v>48500</v>
      </c>
      <c r="I86" s="106">
        <v>26500</v>
      </c>
      <c r="J86" s="108">
        <v>3517</v>
      </c>
      <c r="K86" s="108">
        <v>3517</v>
      </c>
      <c r="L86" s="142">
        <v>3517</v>
      </c>
    </row>
    <row r="87" spans="5:12" x14ac:dyDescent="0.25">
      <c r="E87" s="96" t="s">
        <v>82</v>
      </c>
      <c r="F87" s="97" t="s">
        <v>151</v>
      </c>
      <c r="G87" s="98" t="s">
        <v>64</v>
      </c>
      <c r="H87" s="138">
        <v>48500</v>
      </c>
      <c r="I87" s="106">
        <v>26500</v>
      </c>
      <c r="J87" s="108">
        <v>3517</v>
      </c>
      <c r="K87" s="108">
        <v>3517</v>
      </c>
      <c r="L87" s="142">
        <v>3517</v>
      </c>
    </row>
    <row r="88" spans="5:12" x14ac:dyDescent="0.25">
      <c r="E88" s="99" t="s">
        <v>152</v>
      </c>
      <c r="F88" s="100" t="s">
        <v>151</v>
      </c>
      <c r="G88" s="101" t="s">
        <v>64</v>
      </c>
      <c r="H88" s="55">
        <v>48500</v>
      </c>
      <c r="I88" s="107">
        <v>26500</v>
      </c>
      <c r="J88" s="109">
        <v>3517</v>
      </c>
      <c r="K88" s="109">
        <v>3517</v>
      </c>
      <c r="L88" s="143">
        <v>3517</v>
      </c>
    </row>
    <row r="89" spans="5:12" x14ac:dyDescent="0.25">
      <c r="E89" s="69" t="s">
        <v>86</v>
      </c>
      <c r="F89" s="70" t="s">
        <v>153</v>
      </c>
      <c r="G89" s="71" t="s">
        <v>40</v>
      </c>
      <c r="H89" s="138">
        <v>29300</v>
      </c>
      <c r="I89" s="106">
        <v>29300</v>
      </c>
      <c r="J89" s="108">
        <v>4022</v>
      </c>
      <c r="K89" s="108">
        <v>3890</v>
      </c>
      <c r="L89" s="142">
        <v>3890</v>
      </c>
    </row>
    <row r="90" spans="5:12" ht="24" x14ac:dyDescent="0.25">
      <c r="E90" s="72" t="s">
        <v>86</v>
      </c>
      <c r="F90" s="73" t="s">
        <v>154</v>
      </c>
      <c r="G90" s="74" t="s">
        <v>155</v>
      </c>
      <c r="H90" s="138">
        <v>29300</v>
      </c>
      <c r="I90" s="106">
        <v>29300</v>
      </c>
      <c r="J90" s="108">
        <v>4022</v>
      </c>
      <c r="K90" s="108">
        <v>3890</v>
      </c>
      <c r="L90" s="142">
        <v>3890</v>
      </c>
    </row>
    <row r="91" spans="5:12" ht="24" x14ac:dyDescent="0.25">
      <c r="E91" s="78" t="s">
        <v>93</v>
      </c>
      <c r="F91" s="79" t="s">
        <v>94</v>
      </c>
      <c r="G91" s="80" t="s">
        <v>95</v>
      </c>
      <c r="H91" s="138">
        <v>29300</v>
      </c>
      <c r="I91" s="106">
        <v>29300</v>
      </c>
      <c r="J91" s="108">
        <v>4022</v>
      </c>
      <c r="K91" s="108">
        <v>3890</v>
      </c>
      <c r="L91" s="142">
        <v>3890</v>
      </c>
    </row>
    <row r="92" spans="5:12" ht="24" x14ac:dyDescent="0.25">
      <c r="E92" s="81" t="s">
        <v>96</v>
      </c>
      <c r="F92" s="82" t="s">
        <v>97</v>
      </c>
      <c r="G92" s="83" t="s">
        <v>78</v>
      </c>
      <c r="H92" s="138">
        <v>29300</v>
      </c>
      <c r="I92" s="106">
        <v>28700</v>
      </c>
      <c r="J92" s="108">
        <v>3942</v>
      </c>
      <c r="K92" s="108">
        <v>3890</v>
      </c>
      <c r="L92" s="142">
        <v>3890</v>
      </c>
    </row>
    <row r="93" spans="5:12" ht="24" x14ac:dyDescent="0.25">
      <c r="E93" s="84" t="s">
        <v>98</v>
      </c>
      <c r="F93" s="85" t="s">
        <v>80</v>
      </c>
      <c r="G93" s="86" t="s">
        <v>81</v>
      </c>
      <c r="H93" s="138">
        <v>29300</v>
      </c>
      <c r="I93" s="106">
        <v>28700</v>
      </c>
      <c r="J93" s="108">
        <v>3942</v>
      </c>
      <c r="K93" s="108">
        <v>3890</v>
      </c>
      <c r="L93" s="142">
        <v>3890</v>
      </c>
    </row>
    <row r="94" spans="5:12" ht="24" x14ac:dyDescent="0.25">
      <c r="E94" s="87" t="s">
        <v>99</v>
      </c>
      <c r="F94" s="88" t="s">
        <v>100</v>
      </c>
      <c r="G94" s="89" t="s">
        <v>101</v>
      </c>
      <c r="H94" s="138">
        <v>29300</v>
      </c>
      <c r="I94" s="106">
        <v>28700</v>
      </c>
      <c r="J94" s="108">
        <v>3942</v>
      </c>
      <c r="K94" s="108">
        <v>3890</v>
      </c>
      <c r="L94" s="142">
        <v>3890</v>
      </c>
    </row>
    <row r="95" spans="5:12" x14ac:dyDescent="0.25">
      <c r="E95" s="90" t="s">
        <v>102</v>
      </c>
      <c r="F95" s="91" t="s">
        <v>103</v>
      </c>
      <c r="G95" s="92" t="s">
        <v>104</v>
      </c>
      <c r="H95" s="138">
        <v>29300</v>
      </c>
      <c r="I95" s="106">
        <v>28700</v>
      </c>
      <c r="J95" s="108">
        <v>3942</v>
      </c>
      <c r="K95" s="108">
        <v>3890</v>
      </c>
      <c r="L95" s="142">
        <v>3890</v>
      </c>
    </row>
    <row r="96" spans="5:12" ht="36" x14ac:dyDescent="0.25">
      <c r="E96" s="93" t="s">
        <v>105</v>
      </c>
      <c r="F96" s="94" t="s">
        <v>106</v>
      </c>
      <c r="G96" s="95" t="s">
        <v>107</v>
      </c>
      <c r="H96" s="138">
        <v>29300</v>
      </c>
      <c r="I96" s="106">
        <v>28700</v>
      </c>
      <c r="J96" s="108">
        <v>3942</v>
      </c>
      <c r="K96" s="108">
        <v>3890</v>
      </c>
      <c r="L96" s="142">
        <v>3890</v>
      </c>
    </row>
    <row r="97" spans="5:12" x14ac:dyDescent="0.25">
      <c r="E97" s="96" t="s">
        <v>82</v>
      </c>
      <c r="F97" s="97" t="s">
        <v>108</v>
      </c>
      <c r="G97" s="98" t="s">
        <v>71</v>
      </c>
      <c r="H97" s="138">
        <v>5400</v>
      </c>
      <c r="I97" s="106">
        <v>5400</v>
      </c>
      <c r="J97" s="108">
        <v>717</v>
      </c>
      <c r="K97" s="108">
        <v>717</v>
      </c>
      <c r="L97" s="142">
        <v>717</v>
      </c>
    </row>
    <row r="98" spans="5:12" x14ac:dyDescent="0.25">
      <c r="E98" s="99" t="s">
        <v>156</v>
      </c>
      <c r="F98" s="100" t="s">
        <v>108</v>
      </c>
      <c r="G98" s="101" t="s">
        <v>71</v>
      </c>
      <c r="H98" s="55">
        <v>5400</v>
      </c>
      <c r="I98" s="107">
        <v>5400</v>
      </c>
      <c r="J98" s="109">
        <v>717</v>
      </c>
      <c r="K98" s="109">
        <v>717</v>
      </c>
      <c r="L98" s="143">
        <v>717</v>
      </c>
    </row>
    <row r="99" spans="5:12" x14ac:dyDescent="0.25">
      <c r="E99" s="96" t="s">
        <v>82</v>
      </c>
      <c r="F99" s="97" t="s">
        <v>110</v>
      </c>
      <c r="G99" s="98" t="s">
        <v>72</v>
      </c>
      <c r="H99" s="138">
        <v>11300</v>
      </c>
      <c r="I99" s="106">
        <v>10700</v>
      </c>
      <c r="J99" s="108">
        <v>1552</v>
      </c>
      <c r="K99" s="108">
        <v>1420</v>
      </c>
      <c r="L99" s="142">
        <v>1420</v>
      </c>
    </row>
    <row r="100" spans="5:12" x14ac:dyDescent="0.25">
      <c r="E100" s="99" t="s">
        <v>157</v>
      </c>
      <c r="F100" s="100" t="s">
        <v>110</v>
      </c>
      <c r="G100" s="101" t="s">
        <v>72</v>
      </c>
      <c r="H100" s="55">
        <v>11300</v>
      </c>
      <c r="I100" s="107">
        <v>10700</v>
      </c>
      <c r="J100" s="109">
        <v>1552</v>
      </c>
      <c r="K100" s="109">
        <v>1420</v>
      </c>
      <c r="L100" s="143">
        <v>1420</v>
      </c>
    </row>
    <row r="101" spans="5:12" x14ac:dyDescent="0.25">
      <c r="E101" s="96" t="s">
        <v>82</v>
      </c>
      <c r="F101" s="97" t="s">
        <v>117</v>
      </c>
      <c r="G101" s="98" t="s">
        <v>73</v>
      </c>
      <c r="H101" s="138">
        <v>5500</v>
      </c>
      <c r="I101" s="106">
        <v>5500</v>
      </c>
      <c r="J101" s="108">
        <v>730</v>
      </c>
      <c r="K101" s="108">
        <v>730</v>
      </c>
      <c r="L101" s="142">
        <v>730</v>
      </c>
    </row>
    <row r="102" spans="5:12" x14ac:dyDescent="0.25">
      <c r="E102" s="99" t="s">
        <v>158</v>
      </c>
      <c r="F102" s="100" t="s">
        <v>117</v>
      </c>
      <c r="G102" s="101" t="s">
        <v>73</v>
      </c>
      <c r="H102" s="55">
        <v>5500</v>
      </c>
      <c r="I102" s="107">
        <v>5500</v>
      </c>
      <c r="J102" s="109">
        <v>730</v>
      </c>
      <c r="K102" s="109">
        <v>730</v>
      </c>
      <c r="L102" s="143">
        <v>730</v>
      </c>
    </row>
    <row r="103" spans="5:12" ht="24" x14ac:dyDescent="0.25">
      <c r="E103" s="96" t="s">
        <v>82</v>
      </c>
      <c r="F103" s="97" t="s">
        <v>143</v>
      </c>
      <c r="G103" s="98" t="s">
        <v>74</v>
      </c>
      <c r="H103" s="138">
        <v>3500</v>
      </c>
      <c r="I103" s="106">
        <v>3500</v>
      </c>
      <c r="J103" s="108">
        <v>465</v>
      </c>
      <c r="K103" s="108">
        <v>465</v>
      </c>
      <c r="L103" s="142">
        <v>465</v>
      </c>
    </row>
    <row r="104" spans="5:12" ht="24" x14ac:dyDescent="0.25">
      <c r="E104" s="99" t="s">
        <v>159</v>
      </c>
      <c r="F104" s="100" t="s">
        <v>143</v>
      </c>
      <c r="G104" s="101" t="s">
        <v>74</v>
      </c>
      <c r="H104" s="55">
        <v>3500</v>
      </c>
      <c r="I104" s="107">
        <v>3500</v>
      </c>
      <c r="J104" s="109">
        <v>465</v>
      </c>
      <c r="K104" s="109">
        <v>465</v>
      </c>
      <c r="L104" s="143">
        <v>465</v>
      </c>
    </row>
    <row r="105" spans="5:12" x14ac:dyDescent="0.25">
      <c r="E105" s="96" t="s">
        <v>82</v>
      </c>
      <c r="F105" s="97" t="s">
        <v>145</v>
      </c>
      <c r="G105" s="98" t="s">
        <v>66</v>
      </c>
      <c r="H105" s="138">
        <v>3600</v>
      </c>
      <c r="I105" s="106">
        <v>3600</v>
      </c>
      <c r="J105" s="108">
        <v>478</v>
      </c>
      <c r="K105" s="108">
        <v>478</v>
      </c>
      <c r="L105" s="142">
        <v>478</v>
      </c>
    </row>
    <row r="106" spans="5:12" x14ac:dyDescent="0.25">
      <c r="E106" s="99" t="s">
        <v>160</v>
      </c>
      <c r="F106" s="100" t="s">
        <v>145</v>
      </c>
      <c r="G106" s="101" t="s">
        <v>66</v>
      </c>
      <c r="H106" s="55">
        <v>3600</v>
      </c>
      <c r="I106" s="107">
        <v>3600</v>
      </c>
      <c r="J106" s="109">
        <v>478</v>
      </c>
      <c r="K106" s="109">
        <v>478</v>
      </c>
      <c r="L106" s="143">
        <v>478</v>
      </c>
    </row>
    <row r="107" spans="5:12" ht="24" x14ac:dyDescent="0.25">
      <c r="E107" s="81" t="s">
        <v>96</v>
      </c>
      <c r="F107" s="82" t="s">
        <v>113</v>
      </c>
      <c r="G107" s="83" t="s">
        <v>114</v>
      </c>
      <c r="H107" s="138">
        <v>0</v>
      </c>
      <c r="I107" s="106">
        <v>600</v>
      </c>
      <c r="J107" s="108">
        <v>80</v>
      </c>
      <c r="K107" s="108">
        <v>80</v>
      </c>
      <c r="L107" s="142">
        <v>80</v>
      </c>
    </row>
    <row r="108" spans="5:12" ht="24" x14ac:dyDescent="0.25">
      <c r="E108" s="84" t="s">
        <v>98</v>
      </c>
      <c r="F108" s="85" t="s">
        <v>149</v>
      </c>
      <c r="G108" s="86" t="s">
        <v>150</v>
      </c>
      <c r="H108" s="138">
        <v>0</v>
      </c>
      <c r="I108" s="106">
        <v>600</v>
      </c>
      <c r="J108" s="108">
        <v>80</v>
      </c>
      <c r="K108" s="108">
        <v>80</v>
      </c>
      <c r="L108" s="142">
        <v>80</v>
      </c>
    </row>
    <row r="109" spans="5:12" ht="24" x14ac:dyDescent="0.25">
      <c r="E109" s="87" t="s">
        <v>99</v>
      </c>
      <c r="F109" s="88" t="s">
        <v>100</v>
      </c>
      <c r="G109" s="89" t="s">
        <v>101</v>
      </c>
      <c r="H109" s="138">
        <v>0</v>
      </c>
      <c r="I109" s="106">
        <v>600</v>
      </c>
      <c r="J109" s="108">
        <v>80</v>
      </c>
      <c r="K109" s="108">
        <v>80</v>
      </c>
      <c r="L109" s="142">
        <v>80</v>
      </c>
    </row>
    <row r="110" spans="5:12" x14ac:dyDescent="0.25">
      <c r="E110" s="90" t="s">
        <v>102</v>
      </c>
      <c r="F110" s="91" t="s">
        <v>103</v>
      </c>
      <c r="G110" s="92" t="s">
        <v>104</v>
      </c>
      <c r="H110" s="138">
        <v>0</v>
      </c>
      <c r="I110" s="106">
        <v>600</v>
      </c>
      <c r="J110" s="108">
        <v>80</v>
      </c>
      <c r="K110" s="108">
        <v>80</v>
      </c>
      <c r="L110" s="142">
        <v>80</v>
      </c>
    </row>
    <row r="111" spans="5:12" ht="36" x14ac:dyDescent="0.25">
      <c r="E111" s="93" t="s">
        <v>105</v>
      </c>
      <c r="F111" s="94" t="s">
        <v>106</v>
      </c>
      <c r="G111" s="95" t="s">
        <v>107</v>
      </c>
      <c r="H111" s="138">
        <v>0</v>
      </c>
      <c r="I111" s="106">
        <v>600</v>
      </c>
      <c r="J111" s="108">
        <v>80</v>
      </c>
      <c r="K111" s="108">
        <v>80</v>
      </c>
      <c r="L111" s="142">
        <v>80</v>
      </c>
    </row>
    <row r="112" spans="5:12" ht="24" x14ac:dyDescent="0.25">
      <c r="E112" s="96" t="s">
        <v>82</v>
      </c>
      <c r="F112" s="97" t="s">
        <v>161</v>
      </c>
      <c r="G112" s="98" t="s">
        <v>65</v>
      </c>
      <c r="H112" s="138">
        <v>0</v>
      </c>
      <c r="I112" s="106">
        <v>600</v>
      </c>
      <c r="J112" s="108">
        <v>80</v>
      </c>
      <c r="K112" s="108">
        <v>80</v>
      </c>
      <c r="L112" s="142">
        <v>80</v>
      </c>
    </row>
    <row r="113" spans="5:12" ht="24" x14ac:dyDescent="0.25">
      <c r="E113" s="99" t="s">
        <v>162</v>
      </c>
      <c r="F113" s="100" t="s">
        <v>161</v>
      </c>
      <c r="G113" s="101" t="s">
        <v>65</v>
      </c>
      <c r="H113" s="55">
        <v>0</v>
      </c>
      <c r="I113" s="107">
        <v>600</v>
      </c>
      <c r="J113" s="109">
        <v>80</v>
      </c>
      <c r="K113" s="109">
        <v>80</v>
      </c>
      <c r="L113" s="143">
        <v>80</v>
      </c>
    </row>
    <row r="114" spans="5:12" x14ac:dyDescent="0.25">
      <c r="E114" s="69" t="s">
        <v>86</v>
      </c>
      <c r="F114" s="70" t="s">
        <v>163</v>
      </c>
      <c r="G114" s="71" t="s">
        <v>164</v>
      </c>
      <c r="H114" s="106">
        <v>236500</v>
      </c>
      <c r="I114" s="106">
        <v>236500</v>
      </c>
      <c r="J114" s="108">
        <v>57100</v>
      </c>
      <c r="K114" s="108">
        <v>58583</v>
      </c>
      <c r="L114" s="142">
        <v>58584</v>
      </c>
    </row>
    <row r="115" spans="5:12" ht="36" x14ac:dyDescent="0.25">
      <c r="E115" s="72" t="s">
        <v>86</v>
      </c>
      <c r="F115" s="73" t="s">
        <v>165</v>
      </c>
      <c r="G115" s="74" t="s">
        <v>166</v>
      </c>
      <c r="H115" s="106">
        <v>236500</v>
      </c>
      <c r="I115" s="106">
        <v>236500</v>
      </c>
      <c r="J115" s="108">
        <v>57100</v>
      </c>
      <c r="K115" s="108">
        <v>58583</v>
      </c>
      <c r="L115" s="142">
        <v>58584</v>
      </c>
    </row>
    <row r="116" spans="5:12" ht="24" x14ac:dyDescent="0.25">
      <c r="E116" s="75" t="s">
        <v>86</v>
      </c>
      <c r="F116" s="76" t="s">
        <v>167</v>
      </c>
      <c r="G116" s="77" t="s">
        <v>168</v>
      </c>
      <c r="H116" s="106">
        <v>236500</v>
      </c>
      <c r="I116" s="106">
        <v>236500</v>
      </c>
      <c r="J116" s="108">
        <v>57100</v>
      </c>
      <c r="K116" s="108">
        <v>58583</v>
      </c>
      <c r="L116" s="142">
        <v>58584</v>
      </c>
    </row>
    <row r="117" spans="5:12" ht="24" x14ac:dyDescent="0.25">
      <c r="E117" s="78" t="s">
        <v>93</v>
      </c>
      <c r="F117" s="79" t="s">
        <v>94</v>
      </c>
      <c r="G117" s="80" t="s">
        <v>95</v>
      </c>
      <c r="H117" s="106">
        <v>236500</v>
      </c>
      <c r="I117" s="106">
        <v>236500</v>
      </c>
      <c r="J117" s="108">
        <v>57100</v>
      </c>
      <c r="K117" s="108">
        <v>58583</v>
      </c>
      <c r="L117" s="142">
        <v>58584</v>
      </c>
    </row>
    <row r="118" spans="5:12" ht="24" x14ac:dyDescent="0.25">
      <c r="E118" s="81" t="s">
        <v>96</v>
      </c>
      <c r="F118" s="82" t="s">
        <v>130</v>
      </c>
      <c r="G118" s="83" t="s">
        <v>131</v>
      </c>
      <c r="H118" s="106">
        <v>236500</v>
      </c>
      <c r="I118" s="106">
        <v>236500</v>
      </c>
      <c r="J118" s="108">
        <v>57100</v>
      </c>
      <c r="K118" s="108">
        <v>58583</v>
      </c>
      <c r="L118" s="142">
        <v>58584</v>
      </c>
    </row>
    <row r="119" spans="5:12" ht="24" x14ac:dyDescent="0.25">
      <c r="E119" s="84" t="s">
        <v>98</v>
      </c>
      <c r="F119" s="85" t="s">
        <v>169</v>
      </c>
      <c r="G119" s="86" t="s">
        <v>170</v>
      </c>
      <c r="H119" s="106">
        <v>236500</v>
      </c>
      <c r="I119" s="106">
        <v>236500</v>
      </c>
      <c r="J119" s="108">
        <v>26909</v>
      </c>
      <c r="K119" s="108">
        <v>31388</v>
      </c>
      <c r="L119" s="142">
        <v>31389</v>
      </c>
    </row>
    <row r="120" spans="5:12" ht="24" x14ac:dyDescent="0.25">
      <c r="E120" s="87" t="s">
        <v>99</v>
      </c>
      <c r="F120" s="88" t="s">
        <v>100</v>
      </c>
      <c r="G120" s="89" t="s">
        <v>101</v>
      </c>
      <c r="H120" s="106">
        <v>236500</v>
      </c>
      <c r="I120" s="106">
        <v>236500</v>
      </c>
      <c r="J120" s="108">
        <v>26909</v>
      </c>
      <c r="K120" s="108">
        <v>31388</v>
      </c>
      <c r="L120" s="142">
        <v>31389</v>
      </c>
    </row>
    <row r="121" spans="5:12" x14ac:dyDescent="0.25">
      <c r="E121" s="90" t="s">
        <v>102</v>
      </c>
      <c r="F121" s="91" t="s">
        <v>103</v>
      </c>
      <c r="G121" s="92" t="s">
        <v>104</v>
      </c>
      <c r="H121" s="106">
        <v>236500</v>
      </c>
      <c r="I121" s="106">
        <v>236500</v>
      </c>
      <c r="J121" s="108">
        <v>26909</v>
      </c>
      <c r="K121" s="108">
        <v>31388</v>
      </c>
      <c r="L121" s="142">
        <v>31389</v>
      </c>
    </row>
    <row r="122" spans="5:12" ht="36" x14ac:dyDescent="0.25">
      <c r="E122" s="93" t="s">
        <v>105</v>
      </c>
      <c r="F122" s="94" t="s">
        <v>106</v>
      </c>
      <c r="G122" s="95" t="s">
        <v>107</v>
      </c>
      <c r="H122" s="106">
        <v>236500</v>
      </c>
      <c r="I122" s="106">
        <v>236500</v>
      </c>
      <c r="J122" s="108">
        <v>26909</v>
      </c>
      <c r="K122" s="108">
        <v>31388</v>
      </c>
      <c r="L122" s="142">
        <v>31389</v>
      </c>
    </row>
    <row r="123" spans="5:12" x14ac:dyDescent="0.25">
      <c r="E123" s="96" t="s">
        <v>82</v>
      </c>
      <c r="F123" s="97" t="s">
        <v>110</v>
      </c>
      <c r="G123" s="98" t="s">
        <v>72</v>
      </c>
      <c r="H123" s="106">
        <v>221500</v>
      </c>
      <c r="I123" s="106">
        <v>221500</v>
      </c>
      <c r="J123" s="108">
        <v>24652</v>
      </c>
      <c r="K123" s="108">
        <v>29398</v>
      </c>
      <c r="L123" s="142">
        <v>29398</v>
      </c>
    </row>
    <row r="124" spans="5:12" x14ac:dyDescent="0.25">
      <c r="E124" s="99" t="s">
        <v>171</v>
      </c>
      <c r="F124" s="100" t="s">
        <v>110</v>
      </c>
      <c r="G124" s="101" t="s">
        <v>72</v>
      </c>
      <c r="H124" s="107">
        <v>221500</v>
      </c>
      <c r="I124" s="107">
        <v>221500</v>
      </c>
      <c r="J124" s="109">
        <v>24652</v>
      </c>
      <c r="K124" s="109">
        <v>29398</v>
      </c>
      <c r="L124" s="143">
        <v>29398</v>
      </c>
    </row>
    <row r="125" spans="5:12" ht="24" x14ac:dyDescent="0.25">
      <c r="E125" s="96" t="s">
        <v>82</v>
      </c>
      <c r="F125" s="97" t="s">
        <v>143</v>
      </c>
      <c r="G125" s="98" t="s">
        <v>74</v>
      </c>
      <c r="H125" s="106">
        <v>15000</v>
      </c>
      <c r="I125" s="107">
        <v>15000</v>
      </c>
      <c r="J125" s="108">
        <v>2257</v>
      </c>
      <c r="K125" s="108">
        <v>1990</v>
      </c>
      <c r="L125" s="142">
        <v>1991</v>
      </c>
    </row>
    <row r="126" spans="5:12" ht="24" x14ac:dyDescent="0.25">
      <c r="E126" s="99" t="s">
        <v>172</v>
      </c>
      <c r="F126" s="100" t="s">
        <v>143</v>
      </c>
      <c r="G126" s="101" t="s">
        <v>74</v>
      </c>
      <c r="H126" s="107">
        <v>15000</v>
      </c>
      <c r="I126" s="106">
        <v>15000</v>
      </c>
      <c r="J126" s="109">
        <v>2257</v>
      </c>
      <c r="K126" s="109">
        <v>1990</v>
      </c>
      <c r="L126" s="143">
        <v>1991</v>
      </c>
    </row>
    <row r="127" spans="5:12" ht="24" x14ac:dyDescent="0.25">
      <c r="E127" s="84" t="s">
        <v>98</v>
      </c>
      <c r="F127" s="85" t="s">
        <v>132</v>
      </c>
      <c r="G127" s="86" t="s">
        <v>133</v>
      </c>
      <c r="H127" s="106">
        <v>135609</v>
      </c>
      <c r="I127" s="106">
        <v>210000</v>
      </c>
      <c r="J127" s="108">
        <v>30191</v>
      </c>
      <c r="K127" s="108">
        <v>27195</v>
      </c>
      <c r="L127" s="142">
        <v>27195</v>
      </c>
    </row>
    <row r="128" spans="5:12" ht="24" x14ac:dyDescent="0.25">
      <c r="E128" s="87" t="s">
        <v>99</v>
      </c>
      <c r="F128" s="88" t="s">
        <v>100</v>
      </c>
      <c r="G128" s="89" t="s">
        <v>101</v>
      </c>
      <c r="H128" s="106">
        <v>135609</v>
      </c>
      <c r="I128" s="106">
        <v>210000</v>
      </c>
      <c r="J128" s="108">
        <v>30191</v>
      </c>
      <c r="K128" s="108">
        <v>27195</v>
      </c>
      <c r="L128" s="142">
        <v>27195</v>
      </c>
    </row>
    <row r="129" spans="5:12" x14ac:dyDescent="0.25">
      <c r="E129" s="90" t="s">
        <v>102</v>
      </c>
      <c r="F129" s="91" t="s">
        <v>103</v>
      </c>
      <c r="G129" s="92" t="s">
        <v>104</v>
      </c>
      <c r="H129" s="106">
        <v>135609</v>
      </c>
      <c r="I129" s="106">
        <v>210000</v>
      </c>
      <c r="J129" s="108">
        <v>30191</v>
      </c>
      <c r="K129" s="108">
        <v>27195</v>
      </c>
      <c r="L129" s="142">
        <v>27195</v>
      </c>
    </row>
    <row r="130" spans="5:12" ht="36" x14ac:dyDescent="0.25">
      <c r="E130" s="93" t="s">
        <v>105</v>
      </c>
      <c r="F130" s="94" t="s">
        <v>106</v>
      </c>
      <c r="G130" s="95" t="s">
        <v>107</v>
      </c>
      <c r="H130" s="106">
        <v>135609</v>
      </c>
      <c r="I130" s="106">
        <v>210000</v>
      </c>
      <c r="J130" s="108">
        <v>30191</v>
      </c>
      <c r="K130" s="108">
        <v>27195</v>
      </c>
      <c r="L130" s="142">
        <v>27195</v>
      </c>
    </row>
    <row r="131" spans="5:12" x14ac:dyDescent="0.25">
      <c r="E131" s="96" t="s">
        <v>82</v>
      </c>
      <c r="F131" s="97" t="s">
        <v>124</v>
      </c>
      <c r="G131" s="98" t="s">
        <v>125</v>
      </c>
      <c r="H131" s="106">
        <v>30600</v>
      </c>
      <c r="I131" s="106">
        <v>48070</v>
      </c>
      <c r="J131" s="108">
        <v>8370</v>
      </c>
      <c r="K131" s="108">
        <v>5799</v>
      </c>
      <c r="L131" s="142">
        <v>5799</v>
      </c>
    </row>
    <row r="132" spans="5:12" x14ac:dyDescent="0.25">
      <c r="E132" s="99" t="s">
        <v>173</v>
      </c>
      <c r="F132" s="100" t="s">
        <v>124</v>
      </c>
      <c r="G132" s="101" t="s">
        <v>125</v>
      </c>
      <c r="H132" s="107">
        <v>30600</v>
      </c>
      <c r="I132" s="107">
        <v>48070</v>
      </c>
      <c r="J132" s="109">
        <v>8370</v>
      </c>
      <c r="K132" s="109">
        <v>5799</v>
      </c>
      <c r="L132" s="143">
        <v>5799</v>
      </c>
    </row>
    <row r="133" spans="5:12" x14ac:dyDescent="0.25">
      <c r="E133" s="96" t="s">
        <v>82</v>
      </c>
      <c r="F133" s="97" t="s">
        <v>128</v>
      </c>
      <c r="G133" s="98" t="s">
        <v>69</v>
      </c>
      <c r="H133" s="106">
        <v>5049</v>
      </c>
      <c r="I133" s="106">
        <v>7930</v>
      </c>
      <c r="J133" s="108">
        <v>1381</v>
      </c>
      <c r="K133" s="108">
        <v>957</v>
      </c>
      <c r="L133" s="142">
        <v>957</v>
      </c>
    </row>
    <row r="134" spans="5:12" x14ac:dyDescent="0.25">
      <c r="E134" s="99" t="s">
        <v>174</v>
      </c>
      <c r="F134" s="100" t="s">
        <v>128</v>
      </c>
      <c r="G134" s="101" t="s">
        <v>69</v>
      </c>
      <c r="H134" s="107">
        <v>5049</v>
      </c>
      <c r="I134" s="107">
        <v>7930</v>
      </c>
      <c r="J134" s="109">
        <v>1381</v>
      </c>
      <c r="K134" s="109">
        <v>957</v>
      </c>
      <c r="L134" s="143">
        <v>957</v>
      </c>
    </row>
    <row r="135" spans="5:12" x14ac:dyDescent="0.25">
      <c r="E135" s="96" t="s">
        <v>82</v>
      </c>
      <c r="F135" s="97" t="s">
        <v>110</v>
      </c>
      <c r="G135" s="98" t="s">
        <v>72</v>
      </c>
      <c r="H135" s="106">
        <v>81700</v>
      </c>
      <c r="I135" s="106">
        <v>127900</v>
      </c>
      <c r="J135" s="108">
        <v>16976</v>
      </c>
      <c r="K135" s="108">
        <v>16975</v>
      </c>
      <c r="L135" s="142">
        <v>16975</v>
      </c>
    </row>
    <row r="136" spans="5:12" x14ac:dyDescent="0.25">
      <c r="E136" s="99" t="s">
        <v>175</v>
      </c>
      <c r="F136" s="100" t="s">
        <v>110</v>
      </c>
      <c r="G136" s="101" t="s">
        <v>72</v>
      </c>
      <c r="H136" s="107">
        <v>81700</v>
      </c>
      <c r="I136" s="107">
        <v>127900</v>
      </c>
      <c r="J136" s="109">
        <v>16976</v>
      </c>
      <c r="K136" s="109">
        <v>16975</v>
      </c>
      <c r="L136" s="143">
        <v>16975</v>
      </c>
    </row>
    <row r="137" spans="5:12" ht="24" x14ac:dyDescent="0.25">
      <c r="E137" s="96" t="s">
        <v>82</v>
      </c>
      <c r="F137" s="97" t="s">
        <v>143</v>
      </c>
      <c r="G137" s="98" t="s">
        <v>74</v>
      </c>
      <c r="H137" s="106">
        <v>18260</v>
      </c>
      <c r="I137" s="106">
        <v>26100</v>
      </c>
      <c r="J137" s="108">
        <v>3464</v>
      </c>
      <c r="K137" s="108">
        <v>3464</v>
      </c>
      <c r="L137" s="142">
        <v>3464</v>
      </c>
    </row>
    <row r="138" spans="5:12" ht="24" x14ac:dyDescent="0.25">
      <c r="E138" s="99" t="s">
        <v>176</v>
      </c>
      <c r="F138" s="100" t="s">
        <v>143</v>
      </c>
      <c r="G138" s="101" t="s">
        <v>74</v>
      </c>
      <c r="H138" s="107">
        <v>18260</v>
      </c>
      <c r="I138" s="107">
        <v>26100</v>
      </c>
      <c r="J138" s="109">
        <v>3464</v>
      </c>
      <c r="K138" s="109">
        <v>3464</v>
      </c>
      <c r="L138" s="143">
        <v>3464</v>
      </c>
    </row>
    <row r="139" spans="5:12" x14ac:dyDescent="0.25">
      <c r="E139" s="69" t="s">
        <v>86</v>
      </c>
      <c r="F139" s="70" t="s">
        <v>177</v>
      </c>
      <c r="G139" s="71" t="s">
        <v>178</v>
      </c>
      <c r="H139" s="106">
        <v>5674870</v>
      </c>
      <c r="I139" s="106">
        <v>5950790</v>
      </c>
      <c r="J139" s="108">
        <v>833660</v>
      </c>
      <c r="K139" s="108">
        <v>806993</v>
      </c>
      <c r="L139" s="142">
        <v>806993</v>
      </c>
    </row>
    <row r="140" spans="5:12" ht="24" x14ac:dyDescent="0.25">
      <c r="E140" s="72" t="s">
        <v>86</v>
      </c>
      <c r="F140" s="73" t="s">
        <v>179</v>
      </c>
      <c r="G140" s="74" t="s">
        <v>180</v>
      </c>
      <c r="H140" s="106">
        <v>5674870</v>
      </c>
      <c r="I140" s="106">
        <v>5950790</v>
      </c>
      <c r="J140" s="108">
        <v>831736</v>
      </c>
      <c r="K140" s="108">
        <v>806993</v>
      </c>
      <c r="L140" s="142">
        <v>806993</v>
      </c>
    </row>
    <row r="141" spans="5:12" x14ac:dyDescent="0.25">
      <c r="E141" s="75" t="s">
        <v>86</v>
      </c>
      <c r="F141" s="76" t="s">
        <v>181</v>
      </c>
      <c r="G141" s="77" t="s">
        <v>182</v>
      </c>
      <c r="H141" s="106">
        <v>5674870</v>
      </c>
      <c r="I141" s="106">
        <v>5950790</v>
      </c>
      <c r="J141" s="108">
        <v>831736</v>
      </c>
      <c r="K141" s="108">
        <v>806993</v>
      </c>
      <c r="L141" s="142">
        <v>806993</v>
      </c>
    </row>
    <row r="142" spans="5:12" ht="24" x14ac:dyDescent="0.25">
      <c r="E142" s="78" t="s">
        <v>93</v>
      </c>
      <c r="F142" s="79" t="s">
        <v>94</v>
      </c>
      <c r="G142" s="80" t="s">
        <v>95</v>
      </c>
      <c r="H142" s="106">
        <v>5674870</v>
      </c>
      <c r="I142" s="106">
        <v>5950790</v>
      </c>
      <c r="J142" s="108">
        <v>831736</v>
      </c>
      <c r="K142" s="108">
        <v>806993</v>
      </c>
      <c r="L142" s="142">
        <v>806993</v>
      </c>
    </row>
    <row r="143" spans="5:12" ht="24" x14ac:dyDescent="0.25">
      <c r="E143" s="81" t="s">
        <v>96</v>
      </c>
      <c r="F143" s="82" t="s">
        <v>97</v>
      </c>
      <c r="G143" s="83" t="s">
        <v>78</v>
      </c>
      <c r="H143" s="106">
        <v>5674870</v>
      </c>
      <c r="I143" s="106">
        <v>5950790</v>
      </c>
      <c r="J143" s="108">
        <v>797706</v>
      </c>
      <c r="K143" s="108">
        <v>773097</v>
      </c>
      <c r="L143" s="142">
        <v>773097</v>
      </c>
    </row>
    <row r="144" spans="5:12" ht="24" x14ac:dyDescent="0.25">
      <c r="E144" s="84" t="s">
        <v>98</v>
      </c>
      <c r="F144" s="85" t="s">
        <v>122</v>
      </c>
      <c r="G144" s="86" t="s">
        <v>123</v>
      </c>
      <c r="H144" s="106">
        <v>5124250</v>
      </c>
      <c r="I144" s="106">
        <v>5359000</v>
      </c>
      <c r="J144" s="108">
        <v>742185</v>
      </c>
      <c r="K144" s="108">
        <v>711262</v>
      </c>
      <c r="L144" s="142">
        <v>711262</v>
      </c>
    </row>
    <row r="145" spans="5:12" ht="24" x14ac:dyDescent="0.25">
      <c r="E145" s="87" t="s">
        <v>99</v>
      </c>
      <c r="F145" s="88" t="s">
        <v>100</v>
      </c>
      <c r="G145" s="89" t="s">
        <v>101</v>
      </c>
      <c r="H145" s="106">
        <v>5124250</v>
      </c>
      <c r="I145" s="106"/>
      <c r="J145" s="108">
        <v>742185</v>
      </c>
      <c r="K145" s="108">
        <v>711262</v>
      </c>
      <c r="L145" s="142">
        <v>711262</v>
      </c>
    </row>
    <row r="146" spans="5:12" x14ac:dyDescent="0.25">
      <c r="E146" s="90" t="s">
        <v>102</v>
      </c>
      <c r="F146" s="91" t="s">
        <v>103</v>
      </c>
      <c r="G146" s="92" t="s">
        <v>104</v>
      </c>
      <c r="H146" s="106">
        <v>5124250</v>
      </c>
      <c r="I146" s="106">
        <v>5359000</v>
      </c>
      <c r="J146" s="108">
        <v>742185</v>
      </c>
      <c r="K146" s="108">
        <v>711262</v>
      </c>
      <c r="L146" s="142">
        <v>711262</v>
      </c>
    </row>
    <row r="147" spans="5:12" ht="36" x14ac:dyDescent="0.25">
      <c r="E147" s="93" t="s">
        <v>105</v>
      </c>
      <c r="F147" s="94" t="s">
        <v>106</v>
      </c>
      <c r="G147" s="95" t="s">
        <v>107</v>
      </c>
      <c r="H147" s="106">
        <v>5124250</v>
      </c>
      <c r="I147" s="106">
        <v>5359000</v>
      </c>
      <c r="J147" s="108">
        <v>742185</v>
      </c>
      <c r="K147" s="108">
        <v>711262</v>
      </c>
      <c r="L147" s="142">
        <v>711262</v>
      </c>
    </row>
    <row r="148" spans="5:12" x14ac:dyDescent="0.25">
      <c r="E148" s="96" t="s">
        <v>82</v>
      </c>
      <c r="F148" s="97" t="s">
        <v>124</v>
      </c>
      <c r="G148" s="98" t="s">
        <v>125</v>
      </c>
      <c r="H148" s="106">
        <v>4390000</v>
      </c>
      <c r="I148" s="106">
        <v>4600000</v>
      </c>
      <c r="J148" s="108">
        <v>637069</v>
      </c>
      <c r="K148" s="108">
        <v>610525</v>
      </c>
      <c r="L148" s="142">
        <v>610525</v>
      </c>
    </row>
    <row r="149" spans="5:12" x14ac:dyDescent="0.25">
      <c r="E149" s="99" t="s">
        <v>183</v>
      </c>
      <c r="F149" s="100" t="s">
        <v>124</v>
      </c>
      <c r="G149" s="101" t="s">
        <v>125</v>
      </c>
      <c r="H149" s="107">
        <v>4390000</v>
      </c>
      <c r="I149" s="107">
        <v>4600000</v>
      </c>
      <c r="J149" s="109">
        <v>637069</v>
      </c>
      <c r="K149" s="109">
        <v>610525</v>
      </c>
      <c r="L149" s="143">
        <v>610525</v>
      </c>
    </row>
    <row r="150" spans="5:12" x14ac:dyDescent="0.25">
      <c r="E150" s="96" t="s">
        <v>82</v>
      </c>
      <c r="F150" s="97" t="s">
        <v>128</v>
      </c>
      <c r="G150" s="98" t="s">
        <v>69</v>
      </c>
      <c r="H150" s="106">
        <v>734250</v>
      </c>
      <c r="I150" s="106">
        <v>759000</v>
      </c>
      <c r="J150" s="108">
        <v>105116</v>
      </c>
      <c r="K150" s="108">
        <v>100737</v>
      </c>
      <c r="L150" s="142">
        <v>100737</v>
      </c>
    </row>
    <row r="151" spans="5:12" x14ac:dyDescent="0.25">
      <c r="E151" s="99" t="s">
        <v>184</v>
      </c>
      <c r="F151" s="100" t="s">
        <v>128</v>
      </c>
      <c r="G151" s="101" t="s">
        <v>69</v>
      </c>
      <c r="H151" s="107">
        <v>734250</v>
      </c>
      <c r="I151" s="107">
        <v>759000</v>
      </c>
      <c r="J151" s="109">
        <v>105116</v>
      </c>
      <c r="K151" s="109">
        <v>100737</v>
      </c>
      <c r="L151" s="143">
        <v>100737</v>
      </c>
    </row>
    <row r="152" spans="5:12" ht="24" x14ac:dyDescent="0.25">
      <c r="E152" s="84" t="s">
        <v>98</v>
      </c>
      <c r="F152" s="85" t="s">
        <v>185</v>
      </c>
      <c r="G152" s="86" t="s">
        <v>186</v>
      </c>
      <c r="H152" s="106">
        <v>435050</v>
      </c>
      <c r="I152" s="106">
        <v>465900</v>
      </c>
      <c r="J152" s="108">
        <v>55521</v>
      </c>
      <c r="K152" s="108">
        <v>61835</v>
      </c>
      <c r="L152" s="142">
        <v>61835</v>
      </c>
    </row>
    <row r="153" spans="5:12" ht="24" x14ac:dyDescent="0.25">
      <c r="E153" s="87" t="s">
        <v>99</v>
      </c>
      <c r="F153" s="88" t="s">
        <v>100</v>
      </c>
      <c r="G153" s="89" t="s">
        <v>101</v>
      </c>
      <c r="H153" s="106">
        <v>435050</v>
      </c>
      <c r="I153" s="106">
        <v>465900</v>
      </c>
      <c r="J153" s="108">
        <v>55521</v>
      </c>
      <c r="K153" s="108">
        <v>61835</v>
      </c>
      <c r="L153" s="142">
        <v>61835</v>
      </c>
    </row>
    <row r="154" spans="5:12" x14ac:dyDescent="0.25">
      <c r="E154" s="90" t="s">
        <v>102</v>
      </c>
      <c r="F154" s="91" t="s">
        <v>103</v>
      </c>
      <c r="G154" s="92" t="s">
        <v>104</v>
      </c>
      <c r="H154" s="106">
        <v>435050</v>
      </c>
      <c r="I154" s="106">
        <v>465900</v>
      </c>
      <c r="J154" s="108">
        <v>55521</v>
      </c>
      <c r="K154" s="108">
        <v>61835</v>
      </c>
      <c r="L154" s="142">
        <v>61835</v>
      </c>
    </row>
    <row r="155" spans="5:12" ht="36" x14ac:dyDescent="0.25">
      <c r="E155" s="93" t="s">
        <v>105</v>
      </c>
      <c r="F155" s="94" t="s">
        <v>106</v>
      </c>
      <c r="G155" s="95" t="s">
        <v>107</v>
      </c>
      <c r="H155" s="106">
        <v>435050</v>
      </c>
      <c r="I155" s="106">
        <v>465900</v>
      </c>
      <c r="J155" s="108">
        <v>55521</v>
      </c>
      <c r="K155" s="108">
        <v>61835</v>
      </c>
      <c r="L155" s="142">
        <v>61835</v>
      </c>
    </row>
    <row r="156" spans="5:12" x14ac:dyDescent="0.25">
      <c r="E156" s="96" t="s">
        <v>82</v>
      </c>
      <c r="F156" s="97" t="s">
        <v>135</v>
      </c>
      <c r="G156" s="98" t="s">
        <v>70</v>
      </c>
      <c r="H156" s="106">
        <v>255300</v>
      </c>
      <c r="I156" s="106">
        <v>205700</v>
      </c>
      <c r="J156" s="108">
        <v>27683</v>
      </c>
      <c r="K156" s="108">
        <v>27301</v>
      </c>
      <c r="L156" s="142">
        <v>27301</v>
      </c>
    </row>
    <row r="157" spans="5:12" x14ac:dyDescent="0.25">
      <c r="E157" s="99" t="s">
        <v>187</v>
      </c>
      <c r="F157" s="100" t="s">
        <v>135</v>
      </c>
      <c r="G157" s="101" t="s">
        <v>70</v>
      </c>
      <c r="H157" s="107">
        <v>255300</v>
      </c>
      <c r="I157" s="107">
        <v>205700</v>
      </c>
      <c r="J157" s="109">
        <v>27683</v>
      </c>
      <c r="K157" s="109">
        <v>27301</v>
      </c>
      <c r="L157" s="143">
        <v>27301</v>
      </c>
    </row>
    <row r="158" spans="5:12" x14ac:dyDescent="0.25">
      <c r="E158" s="96" t="s">
        <v>82</v>
      </c>
      <c r="F158" s="97" t="s">
        <v>108</v>
      </c>
      <c r="G158" s="98" t="s">
        <v>71</v>
      </c>
      <c r="H158" s="106">
        <v>170000</v>
      </c>
      <c r="I158" s="106">
        <v>170000</v>
      </c>
      <c r="J158" s="108">
        <v>23359</v>
      </c>
      <c r="K158" s="108">
        <v>22563</v>
      </c>
      <c r="L158" s="142">
        <v>22563</v>
      </c>
    </row>
    <row r="159" spans="5:12" x14ac:dyDescent="0.25">
      <c r="E159" s="99" t="s">
        <v>188</v>
      </c>
      <c r="F159" s="100" t="s">
        <v>108</v>
      </c>
      <c r="G159" s="101" t="s">
        <v>71</v>
      </c>
      <c r="H159" s="107">
        <v>170000</v>
      </c>
      <c r="I159" s="107">
        <v>170000</v>
      </c>
      <c r="J159" s="109">
        <v>23359</v>
      </c>
      <c r="K159" s="109">
        <v>22563</v>
      </c>
      <c r="L159" s="143">
        <v>22563</v>
      </c>
    </row>
    <row r="160" spans="5:12" ht="24" x14ac:dyDescent="0.25">
      <c r="E160" s="96" t="s">
        <v>82</v>
      </c>
      <c r="F160" s="97" t="s">
        <v>143</v>
      </c>
      <c r="G160" s="98" t="s">
        <v>74</v>
      </c>
      <c r="H160" s="106">
        <v>9750</v>
      </c>
      <c r="I160" s="106">
        <v>55200</v>
      </c>
      <c r="J160" s="108">
        <v>4479</v>
      </c>
      <c r="K160" s="108">
        <v>7326</v>
      </c>
      <c r="L160" s="142">
        <v>7326</v>
      </c>
    </row>
    <row r="161" spans="5:12" ht="24" x14ac:dyDescent="0.25">
      <c r="E161" s="99" t="s">
        <v>189</v>
      </c>
      <c r="F161" s="100" t="s">
        <v>143</v>
      </c>
      <c r="G161" s="101" t="s">
        <v>74</v>
      </c>
      <c r="H161" s="107">
        <v>9750</v>
      </c>
      <c r="I161" s="107">
        <v>55200</v>
      </c>
      <c r="J161" s="109">
        <v>4479</v>
      </c>
      <c r="K161" s="109">
        <v>7326</v>
      </c>
      <c r="L161" s="143">
        <v>7326</v>
      </c>
    </row>
    <row r="162" spans="5:12" x14ac:dyDescent="0.25">
      <c r="E162" s="99"/>
      <c r="F162" s="97">
        <v>343</v>
      </c>
      <c r="G162" s="98" t="s">
        <v>66</v>
      </c>
      <c r="H162" s="106">
        <v>0</v>
      </c>
      <c r="I162" s="106">
        <v>35000</v>
      </c>
      <c r="J162" s="108">
        <v>0</v>
      </c>
      <c r="K162" s="108">
        <v>4645</v>
      </c>
      <c r="L162" s="142">
        <v>4645</v>
      </c>
    </row>
    <row r="163" spans="5:12" x14ac:dyDescent="0.25">
      <c r="E163" s="99" t="s">
        <v>227</v>
      </c>
      <c r="F163" s="100">
        <v>343</v>
      </c>
      <c r="G163" s="101" t="s">
        <v>66</v>
      </c>
      <c r="H163" s="107">
        <v>0</v>
      </c>
      <c r="I163" s="107">
        <v>35000</v>
      </c>
      <c r="J163" s="109">
        <v>0</v>
      </c>
      <c r="K163" s="109">
        <v>4645</v>
      </c>
      <c r="L163" s="143">
        <v>4645</v>
      </c>
    </row>
    <row r="164" spans="5:12" ht="24" x14ac:dyDescent="0.25">
      <c r="E164" s="81" t="s">
        <v>96</v>
      </c>
      <c r="F164" s="82" t="s">
        <v>130</v>
      </c>
      <c r="G164" s="83" t="s">
        <v>131</v>
      </c>
      <c r="H164" s="106">
        <v>115570</v>
      </c>
      <c r="I164" s="106">
        <v>125890</v>
      </c>
      <c r="J164" s="108">
        <v>16709</v>
      </c>
      <c r="K164" s="108">
        <v>16708</v>
      </c>
      <c r="L164" s="142">
        <v>16708</v>
      </c>
    </row>
    <row r="165" spans="5:12" ht="36" x14ac:dyDescent="0.25">
      <c r="E165" s="84" t="s">
        <v>98</v>
      </c>
      <c r="F165" s="85" t="s">
        <v>190</v>
      </c>
      <c r="G165" s="86" t="s">
        <v>191</v>
      </c>
      <c r="H165" s="106">
        <v>115570</v>
      </c>
      <c r="I165" s="106">
        <v>125890</v>
      </c>
      <c r="J165" s="108">
        <v>16709</v>
      </c>
      <c r="K165" s="108">
        <v>16708</v>
      </c>
      <c r="L165" s="142">
        <v>16708</v>
      </c>
    </row>
    <row r="166" spans="5:12" ht="24" x14ac:dyDescent="0.25">
      <c r="E166" s="87" t="s">
        <v>99</v>
      </c>
      <c r="F166" s="88" t="s">
        <v>100</v>
      </c>
      <c r="G166" s="89" t="s">
        <v>101</v>
      </c>
      <c r="H166" s="106">
        <v>115570</v>
      </c>
      <c r="I166" s="106">
        <v>125890</v>
      </c>
      <c r="J166" s="108">
        <v>16709</v>
      </c>
      <c r="K166" s="108">
        <v>16708</v>
      </c>
      <c r="L166" s="142">
        <v>16708</v>
      </c>
    </row>
    <row r="167" spans="5:12" x14ac:dyDescent="0.25">
      <c r="E167" s="90" t="s">
        <v>102</v>
      </c>
      <c r="F167" s="91" t="s">
        <v>103</v>
      </c>
      <c r="G167" s="92" t="s">
        <v>104</v>
      </c>
      <c r="H167" s="106">
        <v>115570</v>
      </c>
      <c r="I167" s="106">
        <v>125890</v>
      </c>
      <c r="J167" s="108">
        <v>16709</v>
      </c>
      <c r="K167" s="108">
        <v>16708</v>
      </c>
      <c r="L167" s="142">
        <v>16708</v>
      </c>
    </row>
    <row r="168" spans="5:12" ht="36" x14ac:dyDescent="0.25">
      <c r="E168" s="93" t="s">
        <v>105</v>
      </c>
      <c r="F168" s="94" t="s">
        <v>106</v>
      </c>
      <c r="G168" s="95" t="s">
        <v>107</v>
      </c>
      <c r="H168" s="106">
        <v>115570</v>
      </c>
      <c r="I168" s="106">
        <v>125890</v>
      </c>
      <c r="J168" s="108">
        <v>16709</v>
      </c>
      <c r="K168" s="108">
        <v>16708</v>
      </c>
      <c r="L168" s="142">
        <v>16708</v>
      </c>
    </row>
    <row r="169" spans="5:12" x14ac:dyDescent="0.25">
      <c r="E169" s="96" t="s">
        <v>82</v>
      </c>
      <c r="F169" s="97" t="s">
        <v>124</v>
      </c>
      <c r="G169" s="98" t="s">
        <v>125</v>
      </c>
      <c r="H169" s="106">
        <v>1770</v>
      </c>
      <c r="I169" s="106">
        <v>3600</v>
      </c>
      <c r="J169" s="108">
        <v>477</v>
      </c>
      <c r="K169" s="108">
        <v>478</v>
      </c>
      <c r="L169" s="142">
        <v>478</v>
      </c>
    </row>
    <row r="170" spans="5:12" x14ac:dyDescent="0.25">
      <c r="E170" s="99" t="s">
        <v>192</v>
      </c>
      <c r="F170" s="100" t="s">
        <v>124</v>
      </c>
      <c r="G170" s="101" t="s">
        <v>125</v>
      </c>
      <c r="H170" s="107">
        <v>1770</v>
      </c>
      <c r="I170" s="107">
        <v>3600</v>
      </c>
      <c r="J170" s="109">
        <v>477</v>
      </c>
      <c r="K170" s="109">
        <v>478</v>
      </c>
      <c r="L170" s="143">
        <v>478</v>
      </c>
    </row>
    <row r="171" spans="5:12" x14ac:dyDescent="0.25">
      <c r="E171" s="96" t="s">
        <v>82</v>
      </c>
      <c r="F171" s="97" t="s">
        <v>128</v>
      </c>
      <c r="G171" s="98" t="s">
        <v>69</v>
      </c>
      <c r="H171" s="106">
        <v>300</v>
      </c>
      <c r="I171" s="106">
        <v>590</v>
      </c>
      <c r="J171" s="108">
        <v>78</v>
      </c>
      <c r="K171" s="108">
        <v>78</v>
      </c>
      <c r="L171" s="142">
        <v>78</v>
      </c>
    </row>
    <row r="172" spans="5:12" x14ac:dyDescent="0.25">
      <c r="E172" s="99" t="s">
        <v>193</v>
      </c>
      <c r="F172" s="100" t="s">
        <v>128</v>
      </c>
      <c r="G172" s="101" t="s">
        <v>69</v>
      </c>
      <c r="H172" s="107">
        <v>300</v>
      </c>
      <c r="I172" s="107">
        <v>590</v>
      </c>
      <c r="J172" s="109">
        <v>78</v>
      </c>
      <c r="K172" s="109">
        <v>78</v>
      </c>
      <c r="L172" s="143">
        <v>78</v>
      </c>
    </row>
    <row r="173" spans="5:12" x14ac:dyDescent="0.25">
      <c r="E173" s="96" t="s">
        <v>82</v>
      </c>
      <c r="F173" s="97" t="s">
        <v>108</v>
      </c>
      <c r="G173" s="98" t="s">
        <v>71</v>
      </c>
      <c r="H173" s="106">
        <v>3500</v>
      </c>
      <c r="I173" s="106">
        <v>10800</v>
      </c>
      <c r="J173" s="108">
        <v>1434</v>
      </c>
      <c r="K173" s="108">
        <v>1433</v>
      </c>
      <c r="L173" s="142">
        <v>1433</v>
      </c>
    </row>
    <row r="174" spans="5:12" x14ac:dyDescent="0.25">
      <c r="E174" s="99" t="s">
        <v>194</v>
      </c>
      <c r="F174" s="100" t="s">
        <v>108</v>
      </c>
      <c r="G174" s="101" t="s">
        <v>71</v>
      </c>
      <c r="H174" s="107">
        <v>3500</v>
      </c>
      <c r="I174" s="107">
        <v>10800</v>
      </c>
      <c r="J174" s="109">
        <v>1434</v>
      </c>
      <c r="K174" s="109">
        <v>1433</v>
      </c>
      <c r="L174" s="143">
        <v>1433</v>
      </c>
    </row>
    <row r="175" spans="5:12" x14ac:dyDescent="0.25">
      <c r="E175" s="96" t="s">
        <v>82</v>
      </c>
      <c r="F175" s="97" t="s">
        <v>110</v>
      </c>
      <c r="G175" s="98" t="s">
        <v>72</v>
      </c>
      <c r="H175" s="106">
        <v>30000</v>
      </c>
      <c r="I175" s="106">
        <v>30500</v>
      </c>
      <c r="J175" s="108">
        <v>4048</v>
      </c>
      <c r="K175" s="108">
        <v>4048</v>
      </c>
      <c r="L175" s="142">
        <v>4048</v>
      </c>
    </row>
    <row r="176" spans="5:12" ht="24" x14ac:dyDescent="0.25">
      <c r="E176" s="99" t="s">
        <v>195</v>
      </c>
      <c r="F176" s="100" t="s">
        <v>110</v>
      </c>
      <c r="G176" s="101" t="s">
        <v>196</v>
      </c>
      <c r="H176" s="107">
        <v>30000</v>
      </c>
      <c r="I176" s="107">
        <v>30500</v>
      </c>
      <c r="J176" s="109">
        <v>4048</v>
      </c>
      <c r="K176" s="109">
        <v>4048</v>
      </c>
      <c r="L176" s="143">
        <v>4048</v>
      </c>
    </row>
    <row r="177" spans="5:12" x14ac:dyDescent="0.25">
      <c r="E177" s="96" t="s">
        <v>82</v>
      </c>
      <c r="F177" s="97" t="s">
        <v>117</v>
      </c>
      <c r="G177" s="98" t="s">
        <v>73</v>
      </c>
      <c r="H177" s="106">
        <v>3000</v>
      </c>
      <c r="I177" s="106">
        <v>8400</v>
      </c>
      <c r="J177" s="108">
        <v>1115</v>
      </c>
      <c r="K177" s="108">
        <v>1115</v>
      </c>
      <c r="L177" s="142">
        <v>1115</v>
      </c>
    </row>
    <row r="178" spans="5:12" x14ac:dyDescent="0.25">
      <c r="E178" s="99" t="s">
        <v>197</v>
      </c>
      <c r="F178" s="100" t="s">
        <v>117</v>
      </c>
      <c r="G178" s="101" t="s">
        <v>73</v>
      </c>
      <c r="H178" s="107">
        <v>3000</v>
      </c>
      <c r="I178" s="107">
        <v>8400</v>
      </c>
      <c r="J178" s="109">
        <v>1115</v>
      </c>
      <c r="K178" s="109">
        <v>1115</v>
      </c>
      <c r="L178" s="143">
        <v>1115</v>
      </c>
    </row>
    <row r="179" spans="5:12" ht="24" x14ac:dyDescent="0.25">
      <c r="E179" s="96" t="s">
        <v>82</v>
      </c>
      <c r="F179" s="97" t="s">
        <v>143</v>
      </c>
      <c r="G179" s="98" t="s">
        <v>74</v>
      </c>
      <c r="H179" s="106">
        <v>2000</v>
      </c>
      <c r="I179" s="106">
        <v>2000</v>
      </c>
      <c r="J179" s="108">
        <v>266</v>
      </c>
      <c r="K179" s="108">
        <v>265</v>
      </c>
      <c r="L179" s="142">
        <v>265</v>
      </c>
    </row>
    <row r="180" spans="5:12" ht="24" x14ac:dyDescent="0.25">
      <c r="E180" s="99" t="s">
        <v>198</v>
      </c>
      <c r="F180" s="100" t="s">
        <v>143</v>
      </c>
      <c r="G180" s="101" t="s">
        <v>199</v>
      </c>
      <c r="H180" s="107">
        <v>2000</v>
      </c>
      <c r="I180" s="107">
        <v>2000</v>
      </c>
      <c r="J180" s="109">
        <v>266</v>
      </c>
      <c r="K180" s="109">
        <v>265</v>
      </c>
      <c r="L180" s="143">
        <v>265</v>
      </c>
    </row>
    <row r="181" spans="5:12" ht="24" x14ac:dyDescent="0.25">
      <c r="E181" s="96" t="s">
        <v>82</v>
      </c>
      <c r="F181" s="97" t="s">
        <v>200</v>
      </c>
      <c r="G181" s="98" t="s">
        <v>67</v>
      </c>
      <c r="H181" s="106">
        <v>75000</v>
      </c>
      <c r="I181" s="106">
        <v>70000</v>
      </c>
      <c r="J181" s="108">
        <v>9291</v>
      </c>
      <c r="K181" s="108">
        <v>9291</v>
      </c>
      <c r="L181" s="142">
        <v>9291</v>
      </c>
    </row>
    <row r="182" spans="5:12" ht="24" x14ac:dyDescent="0.25">
      <c r="E182" s="99" t="s">
        <v>201</v>
      </c>
      <c r="F182" s="100" t="s">
        <v>200</v>
      </c>
      <c r="G182" s="101" t="s">
        <v>67</v>
      </c>
      <c r="H182" s="107">
        <v>75000</v>
      </c>
      <c r="I182" s="107">
        <v>70000</v>
      </c>
      <c r="J182" s="109">
        <v>9291</v>
      </c>
      <c r="K182" s="109">
        <v>9291</v>
      </c>
      <c r="L182" s="143">
        <v>9291</v>
      </c>
    </row>
    <row r="183" spans="5:12" ht="24" x14ac:dyDescent="0.25">
      <c r="E183" s="81" t="s">
        <v>96</v>
      </c>
      <c r="F183" s="82" t="s">
        <v>113</v>
      </c>
      <c r="G183" s="83" t="s">
        <v>114</v>
      </c>
      <c r="H183" s="106">
        <v>140000</v>
      </c>
      <c r="I183" s="106">
        <v>156000</v>
      </c>
      <c r="J183" s="108">
        <v>17321</v>
      </c>
      <c r="K183" s="108">
        <v>17188</v>
      </c>
      <c r="L183" s="142">
        <v>17188</v>
      </c>
    </row>
    <row r="184" spans="5:12" ht="24" x14ac:dyDescent="0.25">
      <c r="E184" s="84" t="s">
        <v>98</v>
      </c>
      <c r="F184" s="85" t="s">
        <v>149</v>
      </c>
      <c r="G184" s="86" t="s">
        <v>150</v>
      </c>
      <c r="H184" s="106">
        <v>140000</v>
      </c>
      <c r="I184" s="106">
        <v>156000</v>
      </c>
      <c r="J184" s="108">
        <v>17321</v>
      </c>
      <c r="K184" s="108">
        <v>17188</v>
      </c>
      <c r="L184" s="142">
        <v>17188</v>
      </c>
    </row>
    <row r="185" spans="5:12" ht="24" x14ac:dyDescent="0.25">
      <c r="E185" s="87" t="s">
        <v>99</v>
      </c>
      <c r="F185" s="88" t="s">
        <v>100</v>
      </c>
      <c r="G185" s="89" t="s">
        <v>101</v>
      </c>
      <c r="H185" s="106">
        <v>140000</v>
      </c>
      <c r="I185" s="106">
        <v>156000</v>
      </c>
      <c r="J185" s="108">
        <v>17321</v>
      </c>
      <c r="K185" s="108">
        <v>17188</v>
      </c>
      <c r="L185" s="142">
        <v>17188</v>
      </c>
    </row>
    <row r="186" spans="5:12" x14ac:dyDescent="0.25">
      <c r="E186" s="90" t="s">
        <v>102</v>
      </c>
      <c r="F186" s="91" t="s">
        <v>103</v>
      </c>
      <c r="G186" s="92" t="s">
        <v>104</v>
      </c>
      <c r="H186" s="106">
        <v>140000</v>
      </c>
      <c r="I186" s="106">
        <v>156000</v>
      </c>
      <c r="J186" s="108">
        <v>17321</v>
      </c>
      <c r="K186" s="108">
        <v>17188</v>
      </c>
      <c r="L186" s="142">
        <v>17188</v>
      </c>
    </row>
    <row r="187" spans="5:12" ht="36" x14ac:dyDescent="0.25">
      <c r="E187" s="93" t="s">
        <v>105</v>
      </c>
      <c r="F187" s="94" t="s">
        <v>106</v>
      </c>
      <c r="G187" s="95" t="s">
        <v>107</v>
      </c>
      <c r="H187" s="106">
        <v>140000</v>
      </c>
      <c r="I187" s="106">
        <v>156000</v>
      </c>
      <c r="J187" s="108">
        <v>17321</v>
      </c>
      <c r="K187" s="108">
        <v>17188</v>
      </c>
      <c r="L187" s="142">
        <v>17188</v>
      </c>
    </row>
    <row r="188" spans="5:12" x14ac:dyDescent="0.25">
      <c r="E188" s="96" t="s">
        <v>82</v>
      </c>
      <c r="F188" s="97" t="s">
        <v>202</v>
      </c>
      <c r="G188" s="98" t="s">
        <v>75</v>
      </c>
      <c r="H188" s="106">
        <v>2500</v>
      </c>
      <c r="I188" s="106">
        <v>2500</v>
      </c>
      <c r="J188" s="108">
        <v>332</v>
      </c>
      <c r="K188" s="108">
        <v>332</v>
      </c>
      <c r="L188" s="142">
        <v>332</v>
      </c>
    </row>
    <row r="189" spans="5:12" x14ac:dyDescent="0.25">
      <c r="E189" s="99" t="s">
        <v>203</v>
      </c>
      <c r="F189" s="100" t="s">
        <v>202</v>
      </c>
      <c r="G189" s="101" t="s">
        <v>75</v>
      </c>
      <c r="H189" s="107">
        <v>2500</v>
      </c>
      <c r="I189" s="107">
        <v>2500</v>
      </c>
      <c r="J189" s="109">
        <v>332</v>
      </c>
      <c r="K189" s="109">
        <v>332</v>
      </c>
      <c r="L189" s="143">
        <v>332</v>
      </c>
    </row>
    <row r="190" spans="5:12" x14ac:dyDescent="0.25">
      <c r="E190" s="96" t="s">
        <v>82</v>
      </c>
      <c r="F190" s="97" t="s">
        <v>151</v>
      </c>
      <c r="G190" s="98" t="s">
        <v>64</v>
      </c>
      <c r="H190" s="106">
        <v>25000</v>
      </c>
      <c r="I190" s="106">
        <v>25000</v>
      </c>
      <c r="J190" s="108">
        <v>3318</v>
      </c>
      <c r="K190" s="108">
        <v>3318</v>
      </c>
      <c r="L190" s="142">
        <v>3318</v>
      </c>
    </row>
    <row r="191" spans="5:12" ht="24" x14ac:dyDescent="0.25">
      <c r="E191" s="99" t="s">
        <v>204</v>
      </c>
      <c r="F191" s="100" t="s">
        <v>151</v>
      </c>
      <c r="G191" s="101" t="s">
        <v>205</v>
      </c>
      <c r="H191" s="107">
        <v>25000</v>
      </c>
      <c r="I191" s="107">
        <v>25000</v>
      </c>
      <c r="J191" s="109">
        <v>3318</v>
      </c>
      <c r="K191" s="109">
        <v>3318</v>
      </c>
      <c r="L191" s="143">
        <v>3318</v>
      </c>
    </row>
    <row r="192" spans="5:12" ht="24" x14ac:dyDescent="0.25">
      <c r="E192" s="96" t="s">
        <v>82</v>
      </c>
      <c r="F192" s="97" t="s">
        <v>161</v>
      </c>
      <c r="G192" s="98" t="s">
        <v>65</v>
      </c>
      <c r="H192" s="106">
        <v>112500</v>
      </c>
      <c r="I192" s="106">
        <v>102000</v>
      </c>
      <c r="J192" s="108">
        <v>13671</v>
      </c>
      <c r="K192" s="108">
        <v>13538</v>
      </c>
      <c r="L192" s="142">
        <v>13538</v>
      </c>
    </row>
    <row r="193" spans="5:12" x14ac:dyDescent="0.25">
      <c r="E193" s="99" t="s">
        <v>206</v>
      </c>
      <c r="F193" s="100" t="s">
        <v>161</v>
      </c>
      <c r="G193" s="101" t="s">
        <v>207</v>
      </c>
      <c r="H193" s="107">
        <v>112500</v>
      </c>
      <c r="I193" s="107">
        <v>102000</v>
      </c>
      <c r="J193" s="109">
        <v>13671</v>
      </c>
      <c r="K193" s="107">
        <v>13538</v>
      </c>
      <c r="L193" s="144">
        <v>13538</v>
      </c>
    </row>
    <row r="194" spans="5:12" ht="24" x14ac:dyDescent="0.25">
      <c r="E194" s="72" t="s">
        <v>86</v>
      </c>
      <c r="F194" s="73" t="s">
        <v>208</v>
      </c>
      <c r="G194" s="74" t="s">
        <v>209</v>
      </c>
      <c r="H194" s="106">
        <v>3650</v>
      </c>
      <c r="I194" s="106">
        <v>12817</v>
      </c>
      <c r="J194" s="108">
        <v>1924</v>
      </c>
      <c r="K194" s="106">
        <v>0</v>
      </c>
      <c r="L194" s="142">
        <v>0</v>
      </c>
    </row>
    <row r="195" spans="5:12" ht="24" x14ac:dyDescent="0.25">
      <c r="E195" s="78" t="s">
        <v>93</v>
      </c>
      <c r="F195" s="79" t="s">
        <v>94</v>
      </c>
      <c r="G195" s="80" t="s">
        <v>95</v>
      </c>
      <c r="H195" s="106">
        <v>3650</v>
      </c>
      <c r="I195" s="106">
        <v>12817</v>
      </c>
      <c r="J195" s="108">
        <v>1924</v>
      </c>
      <c r="K195" s="106">
        <v>0</v>
      </c>
      <c r="L195" s="142">
        <v>0</v>
      </c>
    </row>
    <row r="196" spans="5:12" ht="24" x14ac:dyDescent="0.25">
      <c r="E196" s="81" t="s">
        <v>96</v>
      </c>
      <c r="F196" s="82" t="s">
        <v>130</v>
      </c>
      <c r="G196" s="83" t="s">
        <v>131</v>
      </c>
      <c r="H196" s="106">
        <v>3650</v>
      </c>
      <c r="I196" s="106">
        <v>12817</v>
      </c>
      <c r="J196" s="108">
        <v>1924</v>
      </c>
      <c r="K196" s="106">
        <v>0</v>
      </c>
      <c r="L196" s="142">
        <v>0</v>
      </c>
    </row>
    <row r="197" spans="5:12" ht="24" x14ac:dyDescent="0.25">
      <c r="E197" s="84" t="s">
        <v>210</v>
      </c>
      <c r="F197" s="85" t="s">
        <v>211</v>
      </c>
      <c r="G197" s="86" t="s">
        <v>212</v>
      </c>
      <c r="H197" s="106">
        <v>3650</v>
      </c>
      <c r="I197" s="106">
        <v>12817</v>
      </c>
      <c r="J197" s="108">
        <v>1924</v>
      </c>
      <c r="K197" s="106">
        <v>0</v>
      </c>
      <c r="L197" s="142">
        <v>0</v>
      </c>
    </row>
    <row r="198" spans="5:12" ht="24" x14ac:dyDescent="0.25">
      <c r="E198" s="87" t="s">
        <v>99</v>
      </c>
      <c r="F198" s="88" t="s">
        <v>100</v>
      </c>
      <c r="G198" s="89" t="s">
        <v>101</v>
      </c>
      <c r="H198" s="106">
        <v>3650</v>
      </c>
      <c r="I198" s="106">
        <v>12817</v>
      </c>
      <c r="J198" s="108">
        <v>1924</v>
      </c>
      <c r="K198" s="106">
        <v>0</v>
      </c>
      <c r="L198" s="142">
        <v>0</v>
      </c>
    </row>
    <row r="199" spans="5:12" x14ac:dyDescent="0.25">
      <c r="E199" s="90" t="s">
        <v>102</v>
      </c>
      <c r="F199" s="91" t="s">
        <v>103</v>
      </c>
      <c r="G199" s="92" t="s">
        <v>104</v>
      </c>
      <c r="H199" s="106">
        <v>3650</v>
      </c>
      <c r="I199" s="106">
        <v>12817</v>
      </c>
      <c r="J199" s="108">
        <v>1924</v>
      </c>
      <c r="K199" s="106">
        <v>0</v>
      </c>
      <c r="L199" s="142">
        <v>0</v>
      </c>
    </row>
    <row r="200" spans="5:12" ht="36" x14ac:dyDescent="0.25">
      <c r="E200" s="93" t="s">
        <v>105</v>
      </c>
      <c r="F200" s="94" t="s">
        <v>106</v>
      </c>
      <c r="G200" s="95" t="s">
        <v>107</v>
      </c>
      <c r="H200" s="106">
        <v>3650</v>
      </c>
      <c r="I200" s="106">
        <v>12817</v>
      </c>
      <c r="J200" s="108">
        <v>1924</v>
      </c>
      <c r="K200" s="106">
        <v>0</v>
      </c>
      <c r="L200" s="142">
        <v>0</v>
      </c>
    </row>
    <row r="201" spans="5:12" x14ac:dyDescent="0.25">
      <c r="E201" s="96" t="s">
        <v>82</v>
      </c>
      <c r="F201" s="97" t="s">
        <v>110</v>
      </c>
      <c r="G201" s="98" t="s">
        <v>72</v>
      </c>
      <c r="H201" s="106">
        <v>3650</v>
      </c>
      <c r="I201" s="106">
        <v>12817</v>
      </c>
      <c r="J201" s="108">
        <v>1924</v>
      </c>
      <c r="K201" s="107">
        <v>0</v>
      </c>
      <c r="L201" s="143">
        <v>0</v>
      </c>
    </row>
    <row r="202" spans="5:12" x14ac:dyDescent="0.25">
      <c r="E202" s="99" t="s">
        <v>213</v>
      </c>
      <c r="F202" s="100" t="s">
        <v>110</v>
      </c>
      <c r="G202" s="101" t="s">
        <v>72</v>
      </c>
      <c r="H202" s="107">
        <v>3650</v>
      </c>
      <c r="I202" s="107">
        <v>12817</v>
      </c>
      <c r="J202" s="109">
        <v>221</v>
      </c>
      <c r="K202" s="107">
        <v>0</v>
      </c>
      <c r="L202" s="143">
        <v>0</v>
      </c>
    </row>
    <row r="203" spans="5:12" x14ac:dyDescent="0.25">
      <c r="E203" s="99" t="s">
        <v>214</v>
      </c>
      <c r="F203" s="100" t="s">
        <v>110</v>
      </c>
      <c r="G203" s="101" t="s">
        <v>72</v>
      </c>
      <c r="H203" s="107">
        <v>0</v>
      </c>
      <c r="I203" s="107">
        <v>0</v>
      </c>
      <c r="J203" s="109">
        <v>1703</v>
      </c>
      <c r="K203" s="107">
        <v>0</v>
      </c>
      <c r="L203" s="143">
        <v>0</v>
      </c>
    </row>
    <row r="204" spans="5:12" x14ac:dyDescent="0.25">
      <c r="E204" s="69" t="s">
        <v>86</v>
      </c>
      <c r="F204" s="70" t="s">
        <v>215</v>
      </c>
      <c r="G204" s="71" t="s">
        <v>216</v>
      </c>
      <c r="H204" s="106">
        <v>5400</v>
      </c>
      <c r="I204" s="106">
        <v>5800</v>
      </c>
      <c r="J204" s="108">
        <v>770</v>
      </c>
      <c r="K204" s="106">
        <v>770</v>
      </c>
      <c r="L204" s="142">
        <v>770</v>
      </c>
    </row>
    <row r="205" spans="5:12" x14ac:dyDescent="0.25">
      <c r="E205" s="72" t="s">
        <v>86</v>
      </c>
      <c r="F205" s="73" t="s">
        <v>217</v>
      </c>
      <c r="G205" s="74" t="s">
        <v>218</v>
      </c>
      <c r="H205" s="106">
        <v>5400</v>
      </c>
      <c r="I205" s="106">
        <v>5800</v>
      </c>
      <c r="J205" s="108">
        <v>770</v>
      </c>
      <c r="K205" s="106">
        <v>770</v>
      </c>
      <c r="L205" s="142">
        <v>770</v>
      </c>
    </row>
    <row r="206" spans="5:12" ht="24" x14ac:dyDescent="0.25">
      <c r="E206" s="75" t="s">
        <v>86</v>
      </c>
      <c r="F206" s="76" t="s">
        <v>219</v>
      </c>
      <c r="G206" s="77" t="s">
        <v>220</v>
      </c>
      <c r="H206" s="106">
        <v>5400</v>
      </c>
      <c r="I206" s="106">
        <v>5800</v>
      </c>
      <c r="J206" s="108">
        <v>770</v>
      </c>
      <c r="K206" s="106">
        <v>770</v>
      </c>
      <c r="L206" s="142">
        <v>770</v>
      </c>
    </row>
    <row r="207" spans="5:12" ht="24" x14ac:dyDescent="0.25">
      <c r="E207" s="78" t="s">
        <v>93</v>
      </c>
      <c r="F207" s="79" t="s">
        <v>94</v>
      </c>
      <c r="G207" s="80" t="s">
        <v>95</v>
      </c>
      <c r="H207" s="106">
        <v>5400</v>
      </c>
      <c r="I207" s="106">
        <v>5800</v>
      </c>
      <c r="J207" s="108">
        <v>770</v>
      </c>
      <c r="K207" s="106">
        <v>770</v>
      </c>
      <c r="L207" s="142">
        <v>770</v>
      </c>
    </row>
    <row r="208" spans="5:12" ht="24" x14ac:dyDescent="0.25">
      <c r="E208" s="81" t="s">
        <v>96</v>
      </c>
      <c r="F208" s="82" t="s">
        <v>97</v>
      </c>
      <c r="G208" s="83" t="s">
        <v>78</v>
      </c>
      <c r="H208" s="106">
        <v>5400</v>
      </c>
      <c r="I208" s="106">
        <v>5800</v>
      </c>
      <c r="J208" s="108">
        <v>770</v>
      </c>
      <c r="K208" s="106">
        <v>770</v>
      </c>
      <c r="L208" s="142">
        <v>770</v>
      </c>
    </row>
    <row r="209" spans="5:12" ht="24" x14ac:dyDescent="0.25">
      <c r="E209" s="84" t="s">
        <v>98</v>
      </c>
      <c r="F209" s="85" t="s">
        <v>80</v>
      </c>
      <c r="G209" s="86" t="s">
        <v>81</v>
      </c>
      <c r="H209" s="106">
        <v>5400</v>
      </c>
      <c r="I209" s="106">
        <v>5800</v>
      </c>
      <c r="J209" s="108">
        <v>770</v>
      </c>
      <c r="K209" s="106">
        <v>770</v>
      </c>
      <c r="L209" s="142">
        <v>770</v>
      </c>
    </row>
    <row r="210" spans="5:12" ht="24" x14ac:dyDescent="0.25">
      <c r="E210" s="87" t="s">
        <v>99</v>
      </c>
      <c r="F210" s="88" t="s">
        <v>100</v>
      </c>
      <c r="G210" s="89" t="s">
        <v>101</v>
      </c>
      <c r="H210" s="106">
        <v>5400</v>
      </c>
      <c r="I210" s="106">
        <v>5800</v>
      </c>
      <c r="J210" s="108">
        <v>770</v>
      </c>
      <c r="K210" s="106">
        <v>770</v>
      </c>
      <c r="L210" s="142">
        <v>770</v>
      </c>
    </row>
    <row r="211" spans="5:12" x14ac:dyDescent="0.25">
      <c r="E211" s="90" t="s">
        <v>102</v>
      </c>
      <c r="F211" s="91" t="s">
        <v>103</v>
      </c>
      <c r="G211" s="92" t="s">
        <v>104</v>
      </c>
      <c r="H211" s="106">
        <v>5400</v>
      </c>
      <c r="I211" s="106">
        <v>5800</v>
      </c>
      <c r="J211" s="108">
        <v>770</v>
      </c>
      <c r="K211" s="106">
        <v>770</v>
      </c>
      <c r="L211" s="142">
        <v>770</v>
      </c>
    </row>
    <row r="212" spans="5:12" ht="36" x14ac:dyDescent="0.25">
      <c r="E212" s="93" t="s">
        <v>105</v>
      </c>
      <c r="F212" s="94" t="s">
        <v>106</v>
      </c>
      <c r="G212" s="95" t="s">
        <v>107</v>
      </c>
      <c r="H212" s="106">
        <v>5400</v>
      </c>
      <c r="I212" s="106">
        <v>5800</v>
      </c>
      <c r="J212" s="108">
        <v>770</v>
      </c>
      <c r="K212" s="106">
        <v>770</v>
      </c>
      <c r="L212" s="142">
        <v>770</v>
      </c>
    </row>
    <row r="213" spans="5:12" x14ac:dyDescent="0.25">
      <c r="E213" s="96" t="s">
        <v>82</v>
      </c>
      <c r="F213" s="97" t="s">
        <v>108</v>
      </c>
      <c r="G213" s="98" t="s">
        <v>71</v>
      </c>
      <c r="H213" s="106">
        <v>5400</v>
      </c>
      <c r="I213" s="106">
        <v>5800</v>
      </c>
      <c r="J213" s="108">
        <v>770</v>
      </c>
      <c r="K213" s="106">
        <v>770</v>
      </c>
      <c r="L213" s="142">
        <v>770</v>
      </c>
    </row>
    <row r="214" spans="5:12" x14ac:dyDescent="0.25">
      <c r="E214" s="99" t="s">
        <v>221</v>
      </c>
      <c r="F214" s="100" t="s">
        <v>108</v>
      </c>
      <c r="G214" s="101" t="s">
        <v>71</v>
      </c>
      <c r="H214" s="107">
        <v>5400</v>
      </c>
      <c r="I214" s="107">
        <v>5800</v>
      </c>
      <c r="J214" s="109">
        <v>770</v>
      </c>
      <c r="K214" s="107">
        <v>770</v>
      </c>
      <c r="L214" s="143">
        <v>770</v>
      </c>
    </row>
    <row r="215" spans="5:12" ht="24" x14ac:dyDescent="0.25">
      <c r="E215" s="69" t="s">
        <v>86</v>
      </c>
      <c r="F215" s="70" t="s">
        <v>222</v>
      </c>
      <c r="G215" s="71" t="s">
        <v>223</v>
      </c>
      <c r="H215" s="106">
        <v>2000</v>
      </c>
      <c r="I215" s="106">
        <v>2000</v>
      </c>
      <c r="J215" s="108">
        <v>266</v>
      </c>
      <c r="K215" s="106">
        <v>265</v>
      </c>
      <c r="L215" s="142">
        <v>265</v>
      </c>
    </row>
    <row r="216" spans="5:12" ht="24" x14ac:dyDescent="0.25">
      <c r="E216" s="72" t="s">
        <v>86</v>
      </c>
      <c r="F216" s="73" t="s">
        <v>224</v>
      </c>
      <c r="G216" s="74" t="s">
        <v>225</v>
      </c>
      <c r="H216" s="106">
        <v>2000</v>
      </c>
      <c r="I216" s="106">
        <v>2000</v>
      </c>
      <c r="J216" s="108">
        <v>266</v>
      </c>
      <c r="K216" s="106">
        <v>265</v>
      </c>
      <c r="L216" s="142">
        <v>265</v>
      </c>
    </row>
    <row r="217" spans="5:12" ht="24" x14ac:dyDescent="0.25">
      <c r="E217" s="78" t="s">
        <v>93</v>
      </c>
      <c r="F217" s="79" t="s">
        <v>94</v>
      </c>
      <c r="G217" s="80" t="s">
        <v>95</v>
      </c>
      <c r="H217" s="106">
        <v>2000</v>
      </c>
      <c r="I217" s="106">
        <v>2000</v>
      </c>
      <c r="J217" s="108">
        <v>266</v>
      </c>
      <c r="K217" s="106">
        <v>265</v>
      </c>
      <c r="L217" s="142">
        <v>265</v>
      </c>
    </row>
    <row r="218" spans="5:12" ht="24" x14ac:dyDescent="0.25">
      <c r="E218" s="81" t="s">
        <v>96</v>
      </c>
      <c r="F218" s="82" t="s">
        <v>97</v>
      </c>
      <c r="G218" s="83" t="s">
        <v>78</v>
      </c>
      <c r="H218" s="106">
        <v>2000</v>
      </c>
      <c r="I218" s="106">
        <v>2000</v>
      </c>
      <c r="J218" s="108">
        <v>266</v>
      </c>
      <c r="K218" s="106">
        <v>265</v>
      </c>
      <c r="L218" s="142">
        <v>265</v>
      </c>
    </row>
    <row r="219" spans="5:12" ht="24" x14ac:dyDescent="0.25">
      <c r="E219" s="84" t="s">
        <v>98</v>
      </c>
      <c r="F219" s="85" t="s">
        <v>80</v>
      </c>
      <c r="G219" s="86" t="s">
        <v>81</v>
      </c>
      <c r="H219" s="106">
        <v>2000</v>
      </c>
      <c r="I219" s="106">
        <v>2000</v>
      </c>
      <c r="J219" s="108">
        <v>266</v>
      </c>
      <c r="K219" s="106">
        <v>265</v>
      </c>
      <c r="L219" s="142">
        <v>265</v>
      </c>
    </row>
    <row r="220" spans="5:12" ht="24" x14ac:dyDescent="0.25">
      <c r="E220" s="87" t="s">
        <v>99</v>
      </c>
      <c r="F220" s="88" t="s">
        <v>100</v>
      </c>
      <c r="G220" s="89" t="s">
        <v>101</v>
      </c>
      <c r="H220" s="106">
        <v>2000</v>
      </c>
      <c r="I220" s="106">
        <v>2000</v>
      </c>
      <c r="J220" s="108">
        <v>266</v>
      </c>
      <c r="K220" s="106">
        <v>265</v>
      </c>
      <c r="L220" s="142">
        <v>265</v>
      </c>
    </row>
    <row r="221" spans="5:12" x14ac:dyDescent="0.25">
      <c r="E221" s="90" t="s">
        <v>102</v>
      </c>
      <c r="F221" s="91" t="s">
        <v>103</v>
      </c>
      <c r="G221" s="92" t="s">
        <v>104</v>
      </c>
      <c r="H221" s="106">
        <v>2000</v>
      </c>
      <c r="I221" s="106">
        <v>2000</v>
      </c>
      <c r="J221" s="108">
        <v>266</v>
      </c>
      <c r="K221" s="106">
        <v>265</v>
      </c>
      <c r="L221" s="142">
        <v>265</v>
      </c>
    </row>
    <row r="222" spans="5:12" ht="36" x14ac:dyDescent="0.25">
      <c r="E222" s="93" t="s">
        <v>105</v>
      </c>
      <c r="F222" s="94" t="s">
        <v>106</v>
      </c>
      <c r="G222" s="95" t="s">
        <v>107</v>
      </c>
      <c r="H222" s="106">
        <v>2000</v>
      </c>
      <c r="I222" s="106">
        <v>2000</v>
      </c>
      <c r="J222" s="108">
        <v>266</v>
      </c>
      <c r="K222" s="106">
        <v>265</v>
      </c>
      <c r="L222" s="142">
        <v>265</v>
      </c>
    </row>
    <row r="223" spans="5:12" x14ac:dyDescent="0.25">
      <c r="E223" s="96" t="s">
        <v>82</v>
      </c>
      <c r="F223" s="97" t="s">
        <v>117</v>
      </c>
      <c r="G223" s="98" t="s">
        <v>73</v>
      </c>
      <c r="H223" s="106">
        <v>2000</v>
      </c>
      <c r="I223" s="106">
        <v>2000</v>
      </c>
      <c r="J223" s="108">
        <v>266</v>
      </c>
      <c r="K223" s="106">
        <v>265</v>
      </c>
      <c r="L223" s="142">
        <v>265</v>
      </c>
    </row>
    <row r="224" spans="5:12" x14ac:dyDescent="0.25">
      <c r="E224" s="99" t="s">
        <v>226</v>
      </c>
      <c r="F224" s="100" t="s">
        <v>117</v>
      </c>
      <c r="G224" s="101" t="s">
        <v>73</v>
      </c>
      <c r="H224" s="107">
        <v>2000</v>
      </c>
      <c r="I224" s="107">
        <v>2000</v>
      </c>
      <c r="J224" s="109">
        <v>266</v>
      </c>
      <c r="K224" s="107">
        <v>265</v>
      </c>
      <c r="L224" s="143">
        <v>265</v>
      </c>
    </row>
    <row r="225" spans="5:12" ht="24" x14ac:dyDescent="0.25">
      <c r="E225" s="81" t="s">
        <v>96</v>
      </c>
      <c r="F225" s="82" t="s">
        <v>130</v>
      </c>
      <c r="G225" s="83" t="s">
        <v>131</v>
      </c>
      <c r="H225" s="106">
        <v>0</v>
      </c>
      <c r="I225" s="106">
        <v>0</v>
      </c>
      <c r="J225" s="108">
        <v>0</v>
      </c>
      <c r="K225" s="108">
        <v>265</v>
      </c>
      <c r="L225" s="142">
        <v>265</v>
      </c>
    </row>
    <row r="226" spans="5:12" ht="24" x14ac:dyDescent="0.25">
      <c r="E226" s="84" t="s">
        <v>98</v>
      </c>
      <c r="F226" s="85" t="s">
        <v>190</v>
      </c>
      <c r="G226" s="86" t="s">
        <v>133</v>
      </c>
      <c r="H226" s="106">
        <v>0</v>
      </c>
      <c r="I226" s="106">
        <v>0</v>
      </c>
      <c r="J226" s="108">
        <v>0</v>
      </c>
      <c r="K226" s="108">
        <v>265</v>
      </c>
      <c r="L226" s="142">
        <v>265</v>
      </c>
    </row>
    <row r="227" spans="5:12" ht="24" x14ac:dyDescent="0.25">
      <c r="E227" s="87" t="s">
        <v>99</v>
      </c>
      <c r="F227" s="88" t="s">
        <v>100</v>
      </c>
      <c r="G227" s="89" t="s">
        <v>101</v>
      </c>
      <c r="H227" s="106">
        <v>0</v>
      </c>
      <c r="I227" s="106">
        <v>0</v>
      </c>
      <c r="J227" s="108">
        <v>0</v>
      </c>
      <c r="K227" s="108">
        <v>265</v>
      </c>
      <c r="L227" s="142">
        <v>265</v>
      </c>
    </row>
    <row r="228" spans="5:12" x14ac:dyDescent="0.25">
      <c r="E228" s="90" t="s">
        <v>102</v>
      </c>
      <c r="F228" s="91" t="s">
        <v>103</v>
      </c>
      <c r="G228" s="92" t="s">
        <v>104</v>
      </c>
      <c r="H228" s="106">
        <v>0</v>
      </c>
      <c r="I228" s="106">
        <v>0</v>
      </c>
      <c r="J228" s="108">
        <v>0</v>
      </c>
      <c r="K228" s="108">
        <v>265</v>
      </c>
      <c r="L228" s="142">
        <v>265</v>
      </c>
    </row>
    <row r="229" spans="5:12" ht="36" x14ac:dyDescent="0.25">
      <c r="E229" s="93" t="s">
        <v>105</v>
      </c>
      <c r="F229" s="94" t="s">
        <v>106</v>
      </c>
      <c r="G229" s="95" t="s">
        <v>107</v>
      </c>
      <c r="H229" s="106">
        <v>0</v>
      </c>
      <c r="I229" s="106">
        <v>0</v>
      </c>
      <c r="J229" s="108">
        <v>0</v>
      </c>
      <c r="K229" s="108">
        <v>265</v>
      </c>
      <c r="L229" s="142">
        <v>265</v>
      </c>
    </row>
    <row r="230" spans="5:12" ht="24" x14ac:dyDescent="0.25">
      <c r="E230" s="96" t="s">
        <v>82</v>
      </c>
      <c r="F230" s="97">
        <v>322</v>
      </c>
      <c r="G230" s="98" t="s">
        <v>228</v>
      </c>
      <c r="H230" s="106">
        <v>0</v>
      </c>
      <c r="I230" s="106">
        <v>0</v>
      </c>
      <c r="J230" s="108">
        <v>0</v>
      </c>
      <c r="K230" s="108">
        <v>265</v>
      </c>
      <c r="L230" s="142">
        <v>265</v>
      </c>
    </row>
    <row r="231" spans="5:12" ht="24" x14ac:dyDescent="0.25">
      <c r="E231" s="99" t="s">
        <v>134</v>
      </c>
      <c r="F231" s="100">
        <v>322</v>
      </c>
      <c r="G231" s="101" t="s">
        <v>228</v>
      </c>
      <c r="H231" s="106">
        <v>0</v>
      </c>
      <c r="I231" s="107">
        <v>0</v>
      </c>
      <c r="J231" s="109">
        <v>0</v>
      </c>
      <c r="K231" s="109">
        <v>265</v>
      </c>
      <c r="L231" s="143">
        <v>265</v>
      </c>
    </row>
    <row r="232" spans="5:12" ht="24" x14ac:dyDescent="0.25">
      <c r="E232" s="96" t="s">
        <v>82</v>
      </c>
      <c r="F232" s="97">
        <v>329</v>
      </c>
      <c r="G232" s="98" t="s">
        <v>229</v>
      </c>
      <c r="H232" s="106">
        <v>0</v>
      </c>
      <c r="I232" s="106">
        <v>0</v>
      </c>
      <c r="J232" s="108">
        <v>0</v>
      </c>
      <c r="K232" s="108">
        <v>0</v>
      </c>
      <c r="L232" s="142">
        <v>0</v>
      </c>
    </row>
    <row r="233" spans="5:12" ht="24" x14ac:dyDescent="0.25">
      <c r="E233" s="99" t="s">
        <v>136</v>
      </c>
      <c r="F233" s="100">
        <v>329</v>
      </c>
      <c r="G233" s="101" t="s">
        <v>230</v>
      </c>
      <c r="H233" s="106">
        <v>0</v>
      </c>
      <c r="I233" s="107">
        <v>0</v>
      </c>
      <c r="J233" s="109">
        <v>0</v>
      </c>
      <c r="K233" s="109">
        <v>0</v>
      </c>
      <c r="L233" s="143">
        <v>0</v>
      </c>
    </row>
    <row r="234" spans="5:12" ht="24" x14ac:dyDescent="0.25">
      <c r="E234" s="84" t="s">
        <v>98</v>
      </c>
      <c r="F234" s="85" t="s">
        <v>149</v>
      </c>
      <c r="G234" s="86" t="s">
        <v>150</v>
      </c>
      <c r="H234" s="106">
        <v>0</v>
      </c>
      <c r="I234" s="106">
        <v>0</v>
      </c>
      <c r="J234" s="108">
        <v>0</v>
      </c>
      <c r="K234" s="108">
        <v>1626</v>
      </c>
      <c r="L234" s="142">
        <v>1626</v>
      </c>
    </row>
    <row r="235" spans="5:12" ht="24" x14ac:dyDescent="0.25">
      <c r="E235" s="87" t="s">
        <v>99</v>
      </c>
      <c r="F235" s="88" t="s">
        <v>100</v>
      </c>
      <c r="G235" s="89" t="s">
        <v>101</v>
      </c>
      <c r="H235" s="106">
        <v>0</v>
      </c>
      <c r="I235" s="106">
        <v>0</v>
      </c>
      <c r="J235" s="108">
        <v>0</v>
      </c>
      <c r="K235" s="108">
        <v>1626</v>
      </c>
      <c r="L235" s="142">
        <v>1626</v>
      </c>
    </row>
    <row r="236" spans="5:12" x14ac:dyDescent="0.25">
      <c r="E236" s="90" t="s">
        <v>102</v>
      </c>
      <c r="F236" s="91" t="s">
        <v>103</v>
      </c>
      <c r="G236" s="92" t="s">
        <v>104</v>
      </c>
      <c r="H236" s="106">
        <v>0</v>
      </c>
      <c r="I236" s="106">
        <v>0</v>
      </c>
      <c r="J236" s="108">
        <v>0</v>
      </c>
      <c r="K236" s="108">
        <v>1626</v>
      </c>
      <c r="L236" s="142">
        <v>1626</v>
      </c>
    </row>
    <row r="237" spans="5:12" ht="36" x14ac:dyDescent="0.25">
      <c r="E237" s="93" t="s">
        <v>105</v>
      </c>
      <c r="F237" s="94" t="s">
        <v>106</v>
      </c>
      <c r="G237" s="95" t="s">
        <v>107</v>
      </c>
      <c r="H237" s="106">
        <v>0</v>
      </c>
      <c r="I237" s="106">
        <v>0</v>
      </c>
      <c r="J237" s="108">
        <v>0</v>
      </c>
      <c r="K237" s="108">
        <v>1626</v>
      </c>
      <c r="L237" s="142">
        <v>1626</v>
      </c>
    </row>
    <row r="238" spans="5:12" ht="24" x14ac:dyDescent="0.25">
      <c r="E238" s="96" t="s">
        <v>82</v>
      </c>
      <c r="F238" s="97">
        <v>412</v>
      </c>
      <c r="G238" s="98" t="s">
        <v>231</v>
      </c>
      <c r="H238" s="106">
        <v>0</v>
      </c>
      <c r="I238" s="106">
        <v>0</v>
      </c>
      <c r="J238" s="108">
        <v>0</v>
      </c>
      <c r="K238" s="108">
        <v>1626</v>
      </c>
      <c r="L238" s="142">
        <v>1626</v>
      </c>
    </row>
    <row r="239" spans="5:12" ht="24.75" thickBot="1" x14ac:dyDescent="0.3">
      <c r="E239" s="145" t="s">
        <v>152</v>
      </c>
      <c r="F239" s="146">
        <v>412</v>
      </c>
      <c r="G239" s="147" t="s">
        <v>231</v>
      </c>
      <c r="H239" s="148">
        <v>0</v>
      </c>
      <c r="I239" s="149">
        <v>0</v>
      </c>
      <c r="J239" s="150">
        <v>0</v>
      </c>
      <c r="K239" s="150">
        <v>1626</v>
      </c>
      <c r="L239" s="151">
        <v>1626</v>
      </c>
    </row>
    <row r="240" spans="5:12" ht="15.75" thickTop="1" x14ac:dyDescent="0.25"/>
  </sheetData>
  <mergeCells count="3">
    <mergeCell ref="D1:L1"/>
    <mergeCell ref="D3:L3"/>
    <mergeCell ref="D5:F5"/>
  </mergeCells>
  <pageMargins left="0.7" right="0.7" top="0.75" bottom="0.75" header="0.3" footer="0.3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veberi</cp:lastModifiedBy>
  <cp:lastPrinted>2022-12-15T10:56:06Z</cp:lastPrinted>
  <dcterms:created xsi:type="dcterms:W3CDTF">2022-08-12T12:51:27Z</dcterms:created>
  <dcterms:modified xsi:type="dcterms:W3CDTF">2022-12-15T11:03:58Z</dcterms:modified>
</cp:coreProperties>
</file>